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Práce" sheetId="2" r:id="rId2"/>
    <sheet name="01.2 - Materiál" sheetId="3" r:id="rId3"/>
    <sheet name="02.1 - Manipulace a přepravy" sheetId="4" r:id="rId4"/>
    <sheet name="02.2 - VON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'01.1 - Práce'!$C$118:$K$292</definedName>
    <definedName name="_xlnm.Print_Area" localSheetId="1">'01.1 - Práce'!$C$4:$J$76,'01.1 - Práce'!$C$82:$J$100,'01.1 - Práce'!$C$106:$K$292</definedName>
    <definedName name="_xlnm.Print_Titles" localSheetId="1">'01.1 - Práce'!$118:$118</definedName>
    <definedName name="_xlnm._FilterDatabase" localSheetId="2" hidden="1">'01.2 - Materiál'!$C$115:$K$138</definedName>
    <definedName name="_xlnm.Print_Area" localSheetId="2">'01.2 - Materiál'!$C$4:$J$76,'01.2 - Materiál'!$C$82:$J$97,'01.2 - Materiál'!$C$103:$K$138</definedName>
    <definedName name="_xlnm.Print_Titles" localSheetId="2">'01.2 - Materiál'!$115:$115</definedName>
    <definedName name="_xlnm._FilterDatabase" localSheetId="3" hidden="1">'02.1 - Manipulace a přepravy'!$C$116:$K$125</definedName>
    <definedName name="_xlnm.Print_Area" localSheetId="3">'02.1 - Manipulace a přepravy'!$C$4:$J$76,'02.1 - Manipulace a přepravy'!$C$82:$J$98,'02.1 - Manipulace a přepravy'!$C$104:$K$125</definedName>
    <definedName name="_xlnm.Print_Titles" localSheetId="3">'02.1 - Manipulace a přepravy'!$116:$116</definedName>
    <definedName name="_xlnm._FilterDatabase" localSheetId="4" hidden="1">'02.2 - VON'!$C$116:$K$123</definedName>
    <definedName name="_xlnm.Print_Area" localSheetId="4">'02.2 - VON'!$C$4:$J$76,'02.2 - VON'!$C$82:$J$98,'02.2 - VON'!$C$104:$K$123</definedName>
    <definedName name="_xlnm.Print_Titles" localSheetId="4">'02.2 - VON'!$116:$116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85"/>
  <c i="4" r="J37"/>
  <c r="J36"/>
  <c i="1" r="AY97"/>
  <c i="4" r="J35"/>
  <c i="1" r="AX97"/>
  <c i="4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92"/>
  <c r="J17"/>
  <c r="J12"/>
  <c r="J89"/>
  <c r="E7"/>
  <c r="E107"/>
  <c i="3" r="J37"/>
  <c r="J36"/>
  <c i="1" r="AY96"/>
  <c i="3" r="J35"/>
  <c i="1" r="AX96"/>
  <c i="3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2"/>
  <c r="F110"/>
  <c r="E108"/>
  <c r="F91"/>
  <c r="F89"/>
  <c r="E87"/>
  <c r="J24"/>
  <c r="E24"/>
  <c r="J113"/>
  <c r="J23"/>
  <c r="J21"/>
  <c r="E21"/>
  <c r="J112"/>
  <c r="J20"/>
  <c r="J18"/>
  <c r="E18"/>
  <c r="F92"/>
  <c r="J17"/>
  <c r="J12"/>
  <c r="J110"/>
  <c r="E7"/>
  <c r="E85"/>
  <c i="2" r="J37"/>
  <c r="J36"/>
  <c i="1" r="AY95"/>
  <c i="2" r="J35"/>
  <c i="1" r="AX95"/>
  <c i="2"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92"/>
  <c r="J23"/>
  <c r="J21"/>
  <c r="E21"/>
  <c r="J115"/>
  <c r="J20"/>
  <c r="J18"/>
  <c r="E18"/>
  <c r="F116"/>
  <c r="J17"/>
  <c r="J12"/>
  <c r="J89"/>
  <c r="E7"/>
  <c r="E109"/>
  <c i="1" r="L90"/>
  <c r="AM90"/>
  <c r="AM89"/>
  <c r="L89"/>
  <c r="AM87"/>
  <c r="L87"/>
  <c r="L85"/>
  <c r="L84"/>
  <c i="2" r="J278"/>
  <c r="J265"/>
  <c r="J239"/>
  <c r="J212"/>
  <c r="BK189"/>
  <c r="BK131"/>
  <c r="BK286"/>
  <c r="BK274"/>
  <c r="J259"/>
  <c r="BK246"/>
  <c r="J188"/>
  <c r="J160"/>
  <c r="J262"/>
  <c r="BK149"/>
  <c r="J191"/>
  <c r="J263"/>
  <c r="J245"/>
  <c r="J223"/>
  <c r="J199"/>
  <c r="BK183"/>
  <c r="BK270"/>
  <c r="J258"/>
  <c r="J222"/>
  <c r="J200"/>
  <c r="BK145"/>
  <c i="1" r="AS94"/>
  <c i="2" r="BK196"/>
  <c r="J133"/>
  <c r="BK200"/>
  <c r="BK167"/>
  <c r="J145"/>
  <c r="BK133"/>
  <c r="BK163"/>
  <c r="BK124"/>
  <c r="J135"/>
  <c i="3" r="BK128"/>
  <c r="J128"/>
  <c r="J137"/>
  <c i="2" r="BK283"/>
  <c r="J273"/>
  <c r="J241"/>
  <c r="J214"/>
  <c r="BK185"/>
  <c r="J150"/>
  <c r="J291"/>
  <c r="BK278"/>
  <c r="J270"/>
  <c r="BK255"/>
  <c r="BK235"/>
  <c r="BK215"/>
  <c r="J165"/>
  <c r="J141"/>
  <c r="BK243"/>
  <c r="BK218"/>
  <c r="BK208"/>
  <c r="J190"/>
  <c r="J253"/>
  <c r="J230"/>
  <c r="J210"/>
  <c r="J187"/>
  <c r="BK144"/>
  <c r="BK249"/>
  <c r="BK230"/>
  <c r="J186"/>
  <c r="J140"/>
  <c r="J122"/>
  <c r="BK150"/>
  <c r="BK197"/>
  <c r="BK137"/>
  <c i="3" r="J129"/>
  <c r="J125"/>
  <c r="BK136"/>
  <c r="BK127"/>
  <c r="BK119"/>
  <c i="4" r="J123"/>
  <c i="5" r="BK122"/>
  <c i="2" r="J272"/>
  <c r="BK216"/>
  <c r="BK175"/>
  <c r="BK276"/>
  <c r="J248"/>
  <c r="J205"/>
  <c r="BK258"/>
  <c r="BK192"/>
  <c r="J260"/>
  <c r="J158"/>
  <c r="J244"/>
  <c r="J172"/>
  <c r="BK207"/>
  <c i="5" r="J119"/>
  <c i="2" r="BK279"/>
  <c r="BK275"/>
  <c r="BK264"/>
  <c r="J243"/>
  <c r="J204"/>
  <c r="J161"/>
  <c r="BK128"/>
  <c r="J242"/>
  <c r="J255"/>
  <c r="BK231"/>
  <c r="J198"/>
  <c r="BK166"/>
  <c r="J228"/>
  <c r="J174"/>
  <c r="J235"/>
  <c r="BK176"/>
  <c r="J225"/>
  <c r="J164"/>
  <c r="J152"/>
  <c r="BK178"/>
  <c r="J211"/>
  <c r="J148"/>
  <c r="J127"/>
  <c i="3" r="BK126"/>
  <c r="BK117"/>
  <c r="BK138"/>
  <c r="J127"/>
  <c i="4" r="J124"/>
  <c r="BK120"/>
  <c i="5" r="BK121"/>
  <c i="2" r="J288"/>
  <c r="J274"/>
  <c r="J252"/>
  <c r="BK237"/>
  <c r="BK227"/>
  <c r="BK201"/>
  <c r="BK169"/>
  <c r="J124"/>
  <c r="J281"/>
  <c r="J269"/>
  <c r="J251"/>
  <c r="BK232"/>
  <c r="BK211"/>
  <c r="J177"/>
  <c r="J146"/>
  <c r="J129"/>
  <c r="J254"/>
  <c r="J173"/>
  <c r="J193"/>
  <c r="BK266"/>
  <c r="J249"/>
  <c r="J229"/>
  <c r="BK212"/>
  <c r="BK188"/>
  <c r="J166"/>
  <c r="BK268"/>
  <c r="BK254"/>
  <c r="J221"/>
  <c r="BK190"/>
  <c r="J157"/>
  <c r="J137"/>
  <c r="J196"/>
  <c r="BK157"/>
  <c r="J183"/>
  <c r="J206"/>
  <c r="BK160"/>
  <c r="J138"/>
  <c r="J182"/>
  <c r="BK213"/>
  <c r="J194"/>
  <c r="J132"/>
  <c i="3" r="BK122"/>
  <c r="J118"/>
  <c r="BK131"/>
  <c r="J119"/>
  <c r="J133"/>
  <c i="4" r="J125"/>
  <c r="J121"/>
  <c i="5" r="BK119"/>
  <c i="2" r="J282"/>
  <c r="J268"/>
  <c r="BK250"/>
  <c r="BK225"/>
  <c r="BK199"/>
  <c r="BK147"/>
  <c r="J289"/>
  <c r="J283"/>
  <c r="J266"/>
  <c r="BK257"/>
  <c r="BK239"/>
  <c r="J218"/>
  <c r="BK184"/>
  <c r="J149"/>
  <c r="BK138"/>
  <c r="J247"/>
  <c r="J147"/>
  <c r="BK271"/>
  <c r="BK251"/>
  <c r="J232"/>
  <c r="J220"/>
  <c r="BK202"/>
  <c r="J180"/>
  <c r="BK269"/>
  <c r="BK245"/>
  <c r="BK219"/>
  <c r="BK168"/>
  <c r="BK136"/>
  <c r="BK206"/>
  <c r="BK195"/>
  <c r="J131"/>
  <c r="BK146"/>
  <c r="J175"/>
  <c r="BK161"/>
  <c r="BK148"/>
  <c r="J136"/>
  <c r="BK164"/>
  <c r="BK122"/>
  <c r="BK139"/>
  <c i="3" r="J132"/>
  <c r="J117"/>
  <c r="BK132"/>
  <c r="J121"/>
  <c r="BK123"/>
  <c i="4" r="J120"/>
  <c r="BK124"/>
  <c i="5" r="J123"/>
  <c i="2" r="BK284"/>
  <c r="BK277"/>
  <c r="BK260"/>
  <c r="J236"/>
  <c r="J207"/>
  <c r="BK179"/>
  <c r="BK143"/>
  <c r="BK291"/>
  <c r="BK282"/>
  <c r="BK273"/>
  <c r="BK287"/>
  <c r="J276"/>
  <c r="BK242"/>
  <c r="BK223"/>
  <c r="J181"/>
  <c r="J139"/>
  <c r="BK289"/>
  <c r="J279"/>
  <c r="J267"/>
  <c r="J256"/>
  <c r="J226"/>
  <c r="J195"/>
  <c r="J167"/>
  <c r="J143"/>
  <c r="BK263"/>
  <c r="BK241"/>
  <c r="BK236"/>
  <c r="BK217"/>
  <c r="BK171"/>
  <c r="BK135"/>
  <c r="BK204"/>
  <c r="J171"/>
  <c r="BK151"/>
  <c r="J208"/>
  <c r="BK172"/>
  <c r="BK198"/>
  <c r="BK158"/>
  <c r="BK130"/>
  <c r="J154"/>
  <c r="J217"/>
  <c r="BK181"/>
  <c r="BK134"/>
  <c i="3" r="BK125"/>
  <c r="J136"/>
  <c r="J123"/>
  <c r="BK121"/>
  <c i="4" r="BK123"/>
  <c r="J122"/>
  <c i="5" r="J121"/>
  <c r="J120"/>
  <c i="2" r="BK281"/>
  <c r="J275"/>
  <c r="BK244"/>
  <c r="BK229"/>
  <c r="J184"/>
  <c r="BK177"/>
  <c r="BK292"/>
  <c r="BK285"/>
  <c r="BK265"/>
  <c r="BK238"/>
  <c r="J203"/>
  <c r="BK174"/>
  <c r="J142"/>
  <c r="BK123"/>
  <c r="BK222"/>
  <c r="BK194"/>
  <c r="BK267"/>
  <c r="BK248"/>
  <c r="J215"/>
  <c r="BK193"/>
  <c r="J179"/>
  <c r="BK259"/>
  <c r="BK247"/>
  <c r="J234"/>
  <c r="J202"/>
  <c r="BK141"/>
  <c r="BK132"/>
  <c r="J197"/>
  <c r="J134"/>
  <c r="J178"/>
  <c r="J168"/>
  <c r="BK129"/>
  <c r="J128"/>
  <c r="J155"/>
  <c i="3" r="BK130"/>
  <c r="J120"/>
  <c r="J135"/>
  <c r="BK135"/>
  <c r="BK134"/>
  <c i="4" r="BK122"/>
  <c r="J119"/>
  <c i="5" r="BK123"/>
  <c i="2" r="J280"/>
  <c r="BK233"/>
  <c r="J156"/>
  <c r="J286"/>
  <c r="J231"/>
  <c r="J153"/>
  <c r="J219"/>
  <c r="J264"/>
  <c r="J224"/>
  <c r="J246"/>
  <c r="J201"/>
  <c r="BK210"/>
  <c r="BK165"/>
  <c r="BK155"/>
  <c r="BK152"/>
  <c r="BK154"/>
  <c i="3" r="J124"/>
  <c r="BK124"/>
  <c i="4" r="BK121"/>
  <c i="2" r="J261"/>
  <c r="BK220"/>
  <c r="BK187"/>
  <c r="J176"/>
  <c r="J292"/>
  <c r="J287"/>
  <c r="J277"/>
  <c r="BK253"/>
  <c r="J216"/>
  <c r="J192"/>
  <c r="J170"/>
  <c r="J130"/>
  <c r="J227"/>
  <c r="J240"/>
  <c r="BK272"/>
  <c r="BK261"/>
  <c r="J250"/>
  <c r="BK240"/>
  <c r="BK221"/>
  <c r="J209"/>
  <c r="J185"/>
  <c r="BK125"/>
  <c r="BK252"/>
  <c r="BK226"/>
  <c r="BK203"/>
  <c r="BK180"/>
  <c r="J151"/>
  <c r="BK280"/>
  <c r="J163"/>
  <c r="BK224"/>
  <c r="BK127"/>
  <c r="J169"/>
  <c r="BK140"/>
  <c r="J159"/>
  <c r="BK205"/>
  <c r="J123"/>
  <c i="3" r="J134"/>
  <c r="BK137"/>
  <c r="J126"/>
  <c r="BK120"/>
  <c r="BK118"/>
  <c i="4" r="BK119"/>
  <c i="5" r="J122"/>
  <c i="2" r="J125"/>
  <c r="BK288"/>
  <c r="J284"/>
  <c r="J271"/>
  <c r="J237"/>
  <c r="BK209"/>
  <c r="BK182"/>
  <c r="BK162"/>
  <c r="BK126"/>
  <c r="BK228"/>
  <c r="BK170"/>
  <c r="J285"/>
  <c r="BK262"/>
  <c r="J257"/>
  <c r="J233"/>
  <c r="J213"/>
  <c r="BK191"/>
  <c r="BK173"/>
  <c r="BK256"/>
  <c r="J238"/>
  <c r="BK214"/>
  <c r="J189"/>
  <c r="BK159"/>
  <c r="BK234"/>
  <c r="BK153"/>
  <c r="BK186"/>
  <c r="J126"/>
  <c r="J162"/>
  <c r="BK142"/>
  <c r="BK156"/>
  <c r="J144"/>
  <c i="3" r="J131"/>
  <c r="J130"/>
  <c r="J138"/>
  <c r="J122"/>
  <c r="BK129"/>
  <c r="BK133"/>
  <c i="4" r="BK125"/>
  <c i="5" r="BK120"/>
  <c i="2" l="1" r="P290"/>
  <c i="4" r="P118"/>
  <c r="P117"/>
  <c i="1" r="AU97"/>
  <c i="2" r="BK290"/>
  <c r="J290"/>
  <c r="J99"/>
  <c r="R121"/>
  <c r="R120"/>
  <c r="R119"/>
  <c i="3" r="BK116"/>
  <c r="J116"/>
  <c r="J96"/>
  <c i="4" r="T118"/>
  <c r="T117"/>
  <c i="2" r="BK121"/>
  <c r="BK120"/>
  <c r="J120"/>
  <c r="J97"/>
  <c r="P121"/>
  <c r="P120"/>
  <c r="P119"/>
  <c i="1" r="AU95"/>
  <c i="3" r="T116"/>
  <c i="2" r="T121"/>
  <c r="T120"/>
  <c r="T119"/>
  <c i="3" r="P116"/>
  <c i="1" r="AU96"/>
  <c i="5" r="P118"/>
  <c r="P117"/>
  <c i="1" r="AU98"/>
  <c i="4" r="BK118"/>
  <c r="J118"/>
  <c r="J97"/>
  <c i="5" r="BK118"/>
  <c r="J118"/>
  <c r="J97"/>
  <c i="2" r="R290"/>
  <c i="5" r="R118"/>
  <c r="R117"/>
  <c i="2" r="T290"/>
  <c i="3" r="R116"/>
  <c i="4" r="R118"/>
  <c r="R117"/>
  <c i="5" r="T118"/>
  <c r="T117"/>
  <c r="J89"/>
  <c r="J91"/>
  <c r="F92"/>
  <c r="E107"/>
  <c r="BE119"/>
  <c r="BE120"/>
  <c r="BE121"/>
  <c r="J92"/>
  <c r="BE123"/>
  <c r="BE122"/>
  <c i="4" r="E85"/>
  <c r="J91"/>
  <c r="J111"/>
  <c r="BE119"/>
  <c r="BE122"/>
  <c r="F114"/>
  <c r="BE123"/>
  <c r="BE124"/>
  <c r="J92"/>
  <c r="BE120"/>
  <c r="BE121"/>
  <c r="BE125"/>
  <c i="3" r="BE137"/>
  <c r="J89"/>
  <c r="E106"/>
  <c r="F113"/>
  <c r="BE124"/>
  <c r="BE125"/>
  <c r="BE130"/>
  <c r="J92"/>
  <c r="BE117"/>
  <c r="BE127"/>
  <c r="BE128"/>
  <c r="BE132"/>
  <c r="BE133"/>
  <c r="BE136"/>
  <c r="BE134"/>
  <c r="BE138"/>
  <c r="J91"/>
  <c r="BE118"/>
  <c r="BE120"/>
  <c r="BE121"/>
  <c r="BE122"/>
  <c r="BE126"/>
  <c r="BE129"/>
  <c r="BE131"/>
  <c r="BE119"/>
  <c r="BE123"/>
  <c r="BE135"/>
  <c i="2" r="E85"/>
  <c r="BE124"/>
  <c r="BE137"/>
  <c r="BE152"/>
  <c r="BE159"/>
  <c r="BE161"/>
  <c r="BE165"/>
  <c r="BE183"/>
  <c r="BE200"/>
  <c r="BE203"/>
  <c r="J91"/>
  <c r="BE138"/>
  <c r="BE162"/>
  <c r="BE170"/>
  <c r="BE176"/>
  <c r="BE198"/>
  <c r="BE202"/>
  <c r="BE204"/>
  <c r="BE206"/>
  <c r="BE222"/>
  <c r="J113"/>
  <c r="BE127"/>
  <c r="BE134"/>
  <c r="BE135"/>
  <c r="BE140"/>
  <c r="BE147"/>
  <c r="BE150"/>
  <c r="BE157"/>
  <c r="BE166"/>
  <c r="BE217"/>
  <c r="BE220"/>
  <c r="BE128"/>
  <c r="BE139"/>
  <c r="BE160"/>
  <c r="BE194"/>
  <c r="BE205"/>
  <c r="BE231"/>
  <c r="BE182"/>
  <c r="BE201"/>
  <c r="F92"/>
  <c r="BE126"/>
  <c r="BE142"/>
  <c r="BE143"/>
  <c r="BE144"/>
  <c r="BE148"/>
  <c r="BE149"/>
  <c r="BE153"/>
  <c r="BE154"/>
  <c r="BE158"/>
  <c r="BE175"/>
  <c r="BE177"/>
  <c r="BE179"/>
  <c r="BE185"/>
  <c r="BE188"/>
  <c r="BE195"/>
  <c r="BE197"/>
  <c r="BE207"/>
  <c r="BE209"/>
  <c r="BE210"/>
  <c r="BE212"/>
  <c r="BE213"/>
  <c r="BE225"/>
  <c r="BE229"/>
  <c r="BE233"/>
  <c r="BE239"/>
  <c r="BE240"/>
  <c r="BE243"/>
  <c r="BE246"/>
  <c r="BE247"/>
  <c r="BE248"/>
  <c r="BE250"/>
  <c r="BE260"/>
  <c r="BE264"/>
  <c r="BE271"/>
  <c r="BE122"/>
  <c r="BE141"/>
  <c r="BE155"/>
  <c r="BE171"/>
  <c r="BE174"/>
  <c r="BE178"/>
  <c r="BE181"/>
  <c r="BE184"/>
  <c r="BE186"/>
  <c r="BE189"/>
  <c r="BE192"/>
  <c r="BE226"/>
  <c r="BE252"/>
  <c r="BE258"/>
  <c r="BE268"/>
  <c r="J116"/>
  <c r="BE129"/>
  <c r="BE131"/>
  <c r="BE133"/>
  <c r="BE146"/>
  <c r="BE156"/>
  <c r="BE216"/>
  <c r="BE221"/>
  <c r="BE132"/>
  <c r="BE199"/>
  <c r="BE223"/>
  <c r="BE232"/>
  <c r="BE234"/>
  <c r="BE237"/>
  <c r="BE238"/>
  <c r="BE259"/>
  <c r="BE261"/>
  <c r="BE125"/>
  <c r="BE136"/>
  <c r="BE151"/>
  <c r="BE164"/>
  <c r="BE169"/>
  <c r="BE172"/>
  <c r="BE173"/>
  <c r="BE180"/>
  <c r="BE187"/>
  <c r="BE191"/>
  <c r="BE196"/>
  <c r="BE208"/>
  <c r="BE214"/>
  <c r="BE227"/>
  <c r="BE230"/>
  <c r="BE236"/>
  <c r="BE241"/>
  <c r="BE242"/>
  <c r="BE244"/>
  <c r="BE245"/>
  <c r="BE254"/>
  <c r="BE255"/>
  <c r="BE267"/>
  <c r="BE272"/>
  <c r="BE273"/>
  <c r="BE275"/>
  <c r="BE278"/>
  <c r="BE281"/>
  <c r="BE283"/>
  <c r="BE287"/>
  <c r="BE291"/>
  <c r="BE292"/>
  <c r="BE123"/>
  <c r="BE130"/>
  <c r="BE145"/>
  <c r="BE163"/>
  <c r="BE167"/>
  <c r="BE168"/>
  <c r="BE190"/>
  <c r="BE193"/>
  <c r="BE211"/>
  <c r="BE215"/>
  <c r="BE218"/>
  <c r="BE219"/>
  <c r="BE224"/>
  <c r="BE228"/>
  <c r="BE235"/>
  <c r="BE249"/>
  <c r="BE251"/>
  <c r="BE253"/>
  <c r="BE256"/>
  <c r="BE257"/>
  <c r="BE262"/>
  <c r="BE263"/>
  <c r="BE265"/>
  <c r="BE266"/>
  <c r="BE269"/>
  <c r="BE270"/>
  <c r="BE274"/>
  <c r="BE276"/>
  <c r="BE277"/>
  <c r="BE279"/>
  <c r="BE280"/>
  <c r="BE282"/>
  <c r="BE284"/>
  <c r="BE285"/>
  <c r="BE286"/>
  <c r="BE288"/>
  <c r="BE289"/>
  <c i="3" r="F34"/>
  <c i="1" r="BA96"/>
  <c i="4" r="F36"/>
  <c i="1" r="BC97"/>
  <c i="5" r="F34"/>
  <c i="1" r="BA98"/>
  <c i="4" r="F34"/>
  <c i="1" r="BA97"/>
  <c i="4" r="F35"/>
  <c i="1" r="BB97"/>
  <c i="3" r="J30"/>
  <c i="4" r="J34"/>
  <c i="1" r="AW97"/>
  <c i="5" r="F36"/>
  <c i="1" r="BC98"/>
  <c i="2" r="F37"/>
  <c i="1" r="BD95"/>
  <c i="3" r="F36"/>
  <c i="1" r="BC96"/>
  <c i="5" r="J34"/>
  <c i="1" r="AW98"/>
  <c i="2" r="F36"/>
  <c i="1" r="BC95"/>
  <c i="2" r="J34"/>
  <c i="1" r="AW95"/>
  <c i="3" r="F35"/>
  <c i="1" r="BB96"/>
  <c i="4" r="F37"/>
  <c i="1" r="BD97"/>
  <c i="2" r="F35"/>
  <c i="1" r="BB95"/>
  <c i="3" r="F37"/>
  <c i="1" r="BD96"/>
  <c i="5" r="F37"/>
  <c i="1" r="BD98"/>
  <c i="3" r="J34"/>
  <c i="1" r="AW96"/>
  <c i="5" r="F35"/>
  <c i="1" r="BB98"/>
  <c i="2" r="F34"/>
  <c i="1" r="BA95"/>
  <c i="2" l="1" r="BK119"/>
  <c r="J119"/>
  <c r="J121"/>
  <c r="J98"/>
  <c i="5" r="BK117"/>
  <c r="J117"/>
  <c r="J96"/>
  <c i="4" r="BK117"/>
  <c r="J117"/>
  <c r="J96"/>
  <c i="1" r="AG96"/>
  <c i="2" r="J96"/>
  <c r="J30"/>
  <c i="1" r="AU94"/>
  <c i="3" r="J33"/>
  <c i="1" r="AV96"/>
  <c r="AT96"/>
  <c r="AN96"/>
  <c i="5" r="J33"/>
  <c i="1" r="AV98"/>
  <c r="AT98"/>
  <c i="2" r="J33"/>
  <c i="1" r="AV95"/>
  <c r="AT95"/>
  <c i="2" r="F33"/>
  <c i="1" r="AZ95"/>
  <c i="4" r="J33"/>
  <c i="1" r="AV97"/>
  <c r="AT97"/>
  <c i="4" r="F33"/>
  <c i="1" r="AZ97"/>
  <c r="BB94"/>
  <c r="AX94"/>
  <c r="BC94"/>
  <c r="AY94"/>
  <c i="3" r="F33"/>
  <c i="1" r="AZ96"/>
  <c r="BA94"/>
  <c r="W30"/>
  <c i="5" r="F33"/>
  <c i="1" r="AZ98"/>
  <c r="BD94"/>
  <c r="W33"/>
  <c l="1" r="AG95"/>
  <c i="3" r="J39"/>
  <c i="2" r="J39"/>
  <c i="1" r="AN95"/>
  <c i="5" r="J30"/>
  <c i="1" r="AG98"/>
  <c r="AZ94"/>
  <c r="W29"/>
  <c r="W31"/>
  <c i="4" r="J30"/>
  <c i="1" r="AG97"/>
  <c r="AW94"/>
  <c r="AK30"/>
  <c r="W32"/>
  <c i="4" l="1" r="J39"/>
  <c i="5" r="J39"/>
  <c i="1" r="AN98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<sst xmlns="http://schemas.openxmlformats.org/spreadsheetml/2006/main">
  <si>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</si>
  <si>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</si>
  <si>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</si>
  <si>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</si>
  <si>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{4bfe4be0-7322-4559-99b6-49b1f4da28a9}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</si>
  <si>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</si>
  <si>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</si>
  <si>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</si>
  <si>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</si>
  <si>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</si>
  <si>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</si>
  <si>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</si>
  <si>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</si>
  <si>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</si>
  <si>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2021_02_rs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</si>
  <si>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</si>
  <si>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</si>
  <si>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Svařování, navařování, broušení a opravy ČZ v obvodu OŘ Brno - 2022-2023</t>
  </si>
  <si>
    <t>KSO:</t>
  </si>
  <si>
    <t>CC-CZ:</t>
  </si>
  <si>
    <t>Místo:</t>
  </si>
  <si>
    <t>Obvod OŘ Brno</t>
  </si>
  <si>
    <t>Datum:</t>
  </si>
  <si>
    <t>12. 11. 2021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</si>
  <si>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</si>
  <si>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</si>
  <si>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</si>
  <si>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</si>
  <si>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</si>
  <si>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</si>
  <si>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</si>
  <si>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</si>
  <si>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</si>
  <si>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</si>
  <si>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</si>
  <si>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</si>
  <si>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</si>
  <si>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</si>
  <si>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</si>
  <si>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</si>
  <si>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</si>
  <si>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</si>
  <si>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</si>
  <si>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</si>
  <si>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</si>
  <si>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</si>
  <si>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</si>
  <si>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</si>
  <si>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</si>
  <si>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</si>
  <si>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</si>
  <si>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</si>
  <si>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</si>
  <si>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</si>
  <si>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</si>
  <si>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</si>
  <si>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</si>
  <si>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</si>
  <si>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</si>
  <si>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</si>
  <si>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</si>
  <si>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</si>
  <si>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</si>
  <si>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</si>
  <si>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</si>
  <si>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</si>
  <si>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</si>
  <si>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</si>
  <si>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</si>
  <si>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</si>
  <si>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</si>
  <si>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</si>
  <si>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</si>
  <si>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</si>
  <si>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</si>
  <si>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</si>
  <si>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</si>
  <si>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</si>
  <si>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</si>
  <si>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</si>
  <si>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</si>
  <si>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</si>
  <si>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</si>
  <si>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</t>
  </si>
  <si>
    <t>STA</t>
  </si>
  <si>
    <t>1</t>
  </si>
  <si>
    <t>{cef20094-bdd7-4549-bdfe-ef0295555450}</t>
  </si>
  <si>
    <t>2</t>
  </si>
  <si>
    <t>01.2</t>
  </si>
  <si>
    <t>Materiál</t>
  </si>
  <si>
    <t>{a1d56b06-ea5f-4437-895c-47cbf64f8456}</t>
  </si>
  <si>
    <t>02.1</t>
  </si>
  <si>
    <t>Manipulace a přepravy</t>
  </si>
  <si>
    <t>OST</t>
  </si>
  <si>
    <t>{ddb5dd66-0d93-4cc6-af74-1b369ea3213c}</t>
  </si>
  <si>
    <t>02.2</t>
  </si>
  <si>
    <t>VON</t>
  </si>
  <si>
    <t>{7def19a8-01b0-4948-9130-bd9b09647cb2}</t>
  </si>
  <si>
    <t>KRYCÍ LIST SOUPISU PRACÍ</t>
  </si>
  <si>
    <t>Objekt:</t>
  </si>
  <si>
    <t>01.1 -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</si>
  <si>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</si>
  <si>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</si>
  <si>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</si>
  <si>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</si>
  <si>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</si>
  <si>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</si>
  <si>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</si>
  <si>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</si>
  <si>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</si>
  <si>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</si>
  <si>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</si>
  <si>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</si>
  <si>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</si>
  <si>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</si>
  <si>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</si>
  <si>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</si>
  <si>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</si>
  <si>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</si>
  <si>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</si>
  <si>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</si>
  <si>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</si>
  <si>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</si>
  <si>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</si>
  <si>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</si>
  <si>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</si>
  <si>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</si>
  <si>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</si>
  <si>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</si>
  <si>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</si>
  <si>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kus</t>
  </si>
  <si>
    <t>Sborník UOŽI 01 2021</t>
  </si>
  <si>
    <t>4</t>
  </si>
  <si>
    <t>-638893569</t>
  </si>
  <si>
    <t>5907050020</t>
  </si>
  <si>
    <t>Dělení kolejnic řezáním nebo rozbroušením soustavy S49 nebo T. Poznámka: 1. V cenách jsou započteny náklady na manipulaci, podložení, označení a provedení řezu kolejnice.</t>
  </si>
  <si>
    <t>1674503546</t>
  </si>
  <si>
    <t>3</t>
  </si>
  <si>
    <t>5907050030</t>
  </si>
  <si>
    <t>Dělení kolejnic řezáním nebo rozbroušením soustavy A. Poznámka: 1. V cenách jsou započteny náklady na manipulaci, podložení, označení a provedení řezu kolejnice.</t>
  </si>
  <si>
    <t>1191297327</t>
  </si>
  <si>
    <t>5907050110</t>
  </si>
  <si>
    <t>Dělení kolejnic kyslíkem soustavy UIC60 nebo R65. Poznámka: 1. V cenách jsou započteny náklady na manipulaci, podložení, označení a provedení řezu kolejnice.</t>
  </si>
  <si>
    <t>145701219</t>
  </si>
  <si>
    <t>5907050120</t>
  </si>
  <si>
    <t>Dělení kolejnic kyslíkem soustavy S49 nebo T. Poznámka: 1. V cenách jsou započteny náklady na manipulaci, podložení, označení a provedení řezu kolejnice.</t>
  </si>
  <si>
    <t>-1796105457</t>
  </si>
  <si>
    <t>6</t>
  </si>
  <si>
    <t>5907050130</t>
  </si>
  <si>
    <t>Dělení kolejnic kyslíkem soustavy A. Poznámka: 1. V cenách jsou započteny náklady na manipulaci, podložení, označení a provedení řezu kolejnice.</t>
  </si>
  <si>
    <t>-1726820167</t>
  </si>
  <si>
    <t>7</t>
  </si>
  <si>
    <t>5907055020</t>
  </si>
  <si>
    <t>Vrtání kolejnic otvor o průměru přes 10 do 23 mm. Poznámka: 1. V cenách jsou započteny náklady na manipulaci, podložení, označení a provedení vrtu ve stojině kolejnice.</t>
  </si>
  <si>
    <t>-998556388</t>
  </si>
  <si>
    <t>8</t>
  </si>
  <si>
    <t>5907055030</t>
  </si>
  <si>
    <t>Vrtání kolejnic otvor o průměru přes 23 mm. Poznámka: 1. V cenách jsou započteny náklady na manipulaci, podložení, označení a provedení vrtu ve stojině kolejnice.</t>
  </si>
  <si>
    <t>-2115406339</t>
  </si>
  <si>
    <t>9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</si>
  <si>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</si>
  <si>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</si>
  <si>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</si>
  <si>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1224560608</t>
  </si>
  <si>
    <t>10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</si>
  <si>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</si>
  <si>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</si>
  <si>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946180077</t>
  </si>
  <si>
    <t>11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</si>
  <si>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</si>
  <si>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</si>
  <si>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-1493145249</t>
  </si>
  <si>
    <t>12</t>
  </si>
  <si>
    <t>5908035010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</si>
  <si>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</si>
  <si>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12324634</t>
  </si>
  <si>
    <t>13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</si>
  <si>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</si>
  <si>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</si>
  <si>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1318265480</t>
  </si>
  <si>
    <t>14</t>
  </si>
  <si>
    <t>5908035030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</si>
  <si>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</si>
  <si>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-1756499433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</si>
  <si>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</si>
  <si>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</si>
  <si>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-2102967730</t>
  </si>
  <si>
    <t>16</t>
  </si>
  <si>
    <t>5908065180</t>
  </si>
  <si>
    <t>Ojedinělé dotahování upevňovadel s protáčením závitů šroub srdcovky. Poznámka: 1. V cenách jsou započteny náklady na dotažení doporučeným utahovacím momentem a ošetření součástí mazivem.</t>
  </si>
  <si>
    <t>-2081468738</t>
  </si>
  <si>
    <t>17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</si>
  <si>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</si>
  <si>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</si>
  <si>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2048214989</t>
  </si>
  <si>
    <t>18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</si>
  <si>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</si>
  <si>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</si>
  <si>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484654563</t>
  </si>
  <si>
    <t>19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</si>
  <si>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</si>
  <si>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</si>
  <si>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-27962984</t>
  </si>
  <si>
    <t>20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</si>
  <si>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</si>
  <si>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</si>
  <si>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-731628085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</si>
  <si>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</si>
  <si>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</si>
  <si>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293021308</t>
  </si>
  <si>
    <t>22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</si>
  <si>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</si>
  <si>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</si>
  <si>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1589412741</t>
  </si>
  <si>
    <t>23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</si>
  <si>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</si>
  <si>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</si>
  <si>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28115998</t>
  </si>
  <si>
    <t>24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</si>
  <si>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</si>
  <si>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</si>
  <si>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326468221</t>
  </si>
  <si>
    <t>25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</si>
  <si>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</si>
  <si>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</si>
  <si>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1458888679</t>
  </si>
  <si>
    <t>26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</si>
  <si>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</si>
  <si>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</si>
  <si>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-10095392</t>
  </si>
  <si>
    <t>27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</si>
  <si>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</si>
  <si>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</si>
  <si>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-1433631911</t>
  </si>
  <si>
    <t>28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</si>
  <si>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</si>
  <si>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</si>
  <si>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-125333448</t>
  </si>
  <si>
    <t>29</t>
  </si>
  <si>
    <t>5909015510</t>
  </si>
  <si>
    <t>Příplatek k cenám za podbití dvojčitých pražců</t>
  </si>
  <si>
    <t>-148197785</t>
  </si>
  <si>
    <t>30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</si>
  <si>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</si>
  <si>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</si>
  <si>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</si>
  <si>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-946508715</t>
  </si>
  <si>
    <t>31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</si>
  <si>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</si>
  <si>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</si>
  <si>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-1673954353</t>
  </si>
  <si>
    <t>32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</si>
  <si>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</si>
  <si>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</si>
  <si>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-1271258882</t>
  </si>
  <si>
    <t>33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</si>
  <si>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</si>
  <si>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</si>
  <si>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-1330154984</t>
  </si>
  <si>
    <t>34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</si>
  <si>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</si>
  <si>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</si>
  <si>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1551788492</t>
  </si>
  <si>
    <t>35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</si>
  <si>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</si>
  <si>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</si>
  <si>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-50317841</t>
  </si>
  <si>
    <t>36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</si>
  <si>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</si>
  <si>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</si>
  <si>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1355888821</t>
  </si>
  <si>
    <t>37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</si>
  <si>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</si>
  <si>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</si>
  <si>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2066173479</t>
  </si>
  <si>
    <t>38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</si>
  <si>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</si>
  <si>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</si>
  <si>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-2142775897</t>
  </si>
  <si>
    <t>39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</si>
  <si>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</si>
  <si>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</si>
  <si>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-1576780660</t>
  </si>
  <si>
    <t>40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</si>
  <si>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</si>
  <si>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</si>
  <si>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-418454981</t>
  </si>
  <si>
    <t>41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</si>
  <si>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</si>
  <si>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</si>
  <si>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866831686</t>
  </si>
  <si>
    <t>42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</si>
  <si>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</si>
  <si>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</si>
  <si>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-1214505196</t>
  </si>
  <si>
    <t>43</t>
  </si>
  <si>
    <t>5910020910</t>
  </si>
  <si>
    <t>Svařování kolejnic termitem plný předehřev příplatek typ kolejnic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</si>
  <si>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-1663112143</t>
  </si>
  <si>
    <t>44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</si>
  <si>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</si>
  <si>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</si>
  <si>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-1901416534</t>
  </si>
  <si>
    <t>45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</si>
  <si>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</si>
  <si>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</si>
  <si>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-1022663106</t>
  </si>
  <si>
    <t>46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</si>
  <si>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</si>
  <si>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</si>
  <si>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1031901840</t>
  </si>
  <si>
    <t>47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</si>
  <si>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</si>
  <si>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</si>
  <si>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-817893892</t>
  </si>
  <si>
    <t>48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</si>
  <si>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</si>
  <si>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</si>
  <si>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472829025</t>
  </si>
  <si>
    <t>49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</si>
  <si>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</si>
  <si>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</si>
  <si>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1155210165</t>
  </si>
  <si>
    <t>50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</si>
  <si>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</si>
  <si>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</si>
  <si>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-1972947376</t>
  </si>
  <si>
    <t>51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</si>
  <si>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</si>
  <si>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</si>
  <si>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-1888424558</t>
  </si>
  <si>
    <t>52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</si>
  <si>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</si>
  <si>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</si>
  <si>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1421628129</t>
  </si>
  <si>
    <t>53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</si>
  <si>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</si>
  <si>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</si>
  <si>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-749970661</t>
  </si>
  <si>
    <t>54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</si>
  <si>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</si>
  <si>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</si>
  <si>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290397712</t>
  </si>
  <si>
    <t>55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</si>
  <si>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</si>
  <si>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</si>
  <si>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</si>
  <si>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-94781021</t>
  </si>
  <si>
    <t>56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</si>
  <si>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</si>
  <si>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</si>
  <si>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238167758</t>
  </si>
  <si>
    <t>57</t>
  </si>
  <si>
    <t>5910040030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</si>
  <si>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</si>
  <si>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1501136178</t>
  </si>
  <si>
    <t>58</t>
  </si>
  <si>
    <t>5910040040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</si>
  <si>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</si>
  <si>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1573822446</t>
  </si>
  <si>
    <t>59</t>
  </si>
  <si>
    <t>5910040110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</si>
  <si>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</si>
  <si>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1801927965</t>
  </si>
  <si>
    <t>60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</si>
  <si>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</si>
  <si>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</si>
  <si>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1964253563</t>
  </si>
  <si>
    <t>61</t>
  </si>
  <si>
    <t>5910040130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</si>
  <si>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</si>
  <si>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-1511833944</t>
  </si>
  <si>
    <t>62</t>
  </si>
  <si>
    <t>5910040140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</si>
  <si>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</si>
  <si>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666765993</t>
  </si>
  <si>
    <t>63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</si>
  <si>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</si>
  <si>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</si>
  <si>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2107373240</t>
  </si>
  <si>
    <t>64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</si>
  <si>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</si>
  <si>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</si>
  <si>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650194855</t>
  </si>
  <si>
    <t>65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</si>
  <si>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</si>
  <si>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</si>
  <si>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157598970</t>
  </si>
  <si>
    <t>66</t>
  </si>
  <si>
    <t>5910040340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</si>
  <si>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</si>
  <si>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19499283</t>
  </si>
  <si>
    <t>67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</si>
  <si>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</si>
  <si>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</si>
  <si>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-2114411060</t>
  </si>
  <si>
    <t>68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</si>
  <si>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</si>
  <si>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</si>
  <si>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-1127841864</t>
  </si>
  <si>
    <t>69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</si>
  <si>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</si>
  <si>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</si>
  <si>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251558517</t>
  </si>
  <si>
    <t>70</t>
  </si>
  <si>
    <t>5910040440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</si>
  <si>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</si>
  <si>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-96874271</t>
  </si>
  <si>
    <t>71</t>
  </si>
  <si>
    <t>5910045010</t>
  </si>
  <si>
    <t>Zajištění polohy kolejnice bočními válečkovými opěrkami rozdělení pražců "c". Poznámka: 1. V cenách jsou započteny náklady na montáž a demontáž bočních opěrek v oblouku o malém poloměru.</t>
  </si>
  <si>
    <t>-931976836</t>
  </si>
  <si>
    <t>72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</si>
  <si>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</si>
  <si>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</si>
  <si>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976354768</t>
  </si>
  <si>
    <t>73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</si>
  <si>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</si>
  <si>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</si>
  <si>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-690282546</t>
  </si>
  <si>
    <t>74</t>
  </si>
  <si>
    <t>5910045040</t>
  </si>
  <si>
    <t>Zajištění polohy kolejnice bočními válečkovými opěrkami rozdělení pražců "e". Poznámka: 1. V cenách jsou započteny náklady na montáž a demontáž bočních opěrek v oblouku o malém poloměru.</t>
  </si>
  <si>
    <t>1723771821</t>
  </si>
  <si>
    <t>75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</si>
  <si>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</si>
  <si>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</si>
  <si>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1258589153</t>
  </si>
  <si>
    <t>76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</si>
  <si>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</si>
  <si>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</si>
  <si>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-1718587776</t>
  </si>
  <si>
    <t>77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</si>
  <si>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</si>
  <si>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</si>
  <si>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-1039771185</t>
  </si>
  <si>
    <t>78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</si>
  <si>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</si>
  <si>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</si>
  <si>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-71307152</t>
  </si>
  <si>
    <t>79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</si>
  <si>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</si>
  <si>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</si>
  <si>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-1400901526</t>
  </si>
  <si>
    <t>80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</si>
  <si>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</si>
  <si>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</si>
  <si>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-260945557</t>
  </si>
  <si>
    <t>81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</si>
  <si>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</si>
  <si>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</si>
  <si>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-527533430</t>
  </si>
  <si>
    <t>82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</si>
  <si>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</si>
  <si>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</si>
  <si>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2008121811</t>
  </si>
  <si>
    <t>83</t>
  </si>
  <si>
    <t>5910075060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</si>
  <si>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</si>
  <si>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192913926</t>
  </si>
  <si>
    <t>84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</si>
  <si>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</si>
  <si>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</si>
  <si>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-799208824</t>
  </si>
  <si>
    <t>85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</si>
  <si>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</si>
  <si>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</si>
  <si>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-1275164836</t>
  </si>
  <si>
    <t>86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</si>
  <si>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</si>
  <si>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</si>
  <si>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1080335301</t>
  </si>
  <si>
    <t>87</t>
  </si>
  <si>
    <t>5910075160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</si>
  <si>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</si>
  <si>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376885237</t>
  </si>
  <si>
    <t>88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</si>
  <si>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</si>
  <si>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</si>
  <si>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-1906130004</t>
  </si>
  <si>
    <t>89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</si>
  <si>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</si>
  <si>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</si>
  <si>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50904930</t>
  </si>
  <si>
    <t>90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</si>
  <si>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</si>
  <si>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</si>
  <si>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984977760</t>
  </si>
  <si>
    <t>91</t>
  </si>
  <si>
    <t>5910075260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</si>
  <si>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</si>
  <si>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-1122678526</t>
  </si>
  <si>
    <t>92</t>
  </si>
  <si>
    <t>5910085010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</si>
  <si>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 ultrazvukem.</t>
  </si>
  <si>
    <t>cm2</t>
  </si>
  <si>
    <t>1483536258</t>
  </si>
  <si>
    <t>93</t>
  </si>
  <si>
    <t>5910085020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</si>
  <si>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</si>
  <si>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445979214</t>
  </si>
  <si>
    <t>94</t>
  </si>
  <si>
    <t>5910085030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</si>
  <si>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</si>
  <si>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1580742057</t>
  </si>
  <si>
    <t>95</t>
  </si>
  <si>
    <t>5910085040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</si>
  <si>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</si>
  <si>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1657334277</t>
  </si>
  <si>
    <t>96</t>
  </si>
  <si>
    <t>5910085050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</si>
  <si>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 ultrazvukem.</t>
  </si>
  <si>
    <t>-1075515861</t>
  </si>
  <si>
    <t>97</t>
  </si>
  <si>
    <t>5910090010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</si>
  <si>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</si>
  <si>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1689682954</t>
  </si>
  <si>
    <t>98</t>
  </si>
  <si>
    <t>5910090020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</si>
  <si>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</si>
  <si>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-1757401855</t>
  </si>
  <si>
    <t>99</t>
  </si>
  <si>
    <t>5910090030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</si>
  <si>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</si>
  <si>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-1262451744</t>
  </si>
  <si>
    <t>100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</si>
  <si>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</si>
  <si>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</si>
  <si>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74066399</t>
  </si>
  <si>
    <t>101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</si>
  <si>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</si>
  <si>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</si>
  <si>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1046294143</t>
  </si>
  <si>
    <t>102</t>
  </si>
  <si>
    <t>5910090070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</si>
  <si>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</si>
  <si>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-56517258</t>
  </si>
  <si>
    <t>103</t>
  </si>
  <si>
    <t>5910090110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</si>
  <si>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</si>
  <si>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1840832049</t>
  </si>
  <si>
    <t>104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</si>
  <si>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</si>
  <si>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</si>
  <si>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-778125734</t>
  </si>
  <si>
    <t>105</t>
  </si>
  <si>
    <t>5910090130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</si>
  <si>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</si>
  <si>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756175381</t>
  </si>
  <si>
    <t>106</t>
  </si>
  <si>
    <t>5910090150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</si>
  <si>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</si>
  <si>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1333659381</t>
  </si>
  <si>
    <t>107</t>
  </si>
  <si>
    <t>5910090160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</si>
  <si>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</si>
  <si>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563128433</t>
  </si>
  <si>
    <t>108</t>
  </si>
  <si>
    <t>5910090180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</si>
  <si>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</si>
  <si>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-921535879</t>
  </si>
  <si>
    <t>109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</si>
  <si>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</si>
  <si>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</si>
  <si>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-1448155325</t>
  </si>
  <si>
    <t>110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</si>
  <si>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</si>
  <si>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</si>
  <si>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871240199</t>
  </si>
  <si>
    <t>111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</si>
  <si>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</si>
  <si>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</si>
  <si>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987269613</t>
  </si>
  <si>
    <t>112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</si>
  <si>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</si>
  <si>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</si>
  <si>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-885174734</t>
  </si>
  <si>
    <t>113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</si>
  <si>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</si>
  <si>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</si>
  <si>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1412410774</t>
  </si>
  <si>
    <t>114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</si>
  <si>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</si>
  <si>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</si>
  <si>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-825668491</t>
  </si>
  <si>
    <t>115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</si>
  <si>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</si>
  <si>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</si>
  <si>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-1780254247</t>
  </si>
  <si>
    <t>116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</si>
  <si>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</si>
  <si>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</si>
  <si>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1223742255</t>
  </si>
  <si>
    <t>117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</si>
  <si>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</si>
  <si>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</si>
  <si>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-1552356653</t>
  </si>
  <si>
    <t>118</t>
  </si>
  <si>
    <t>5910090350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</si>
  <si>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</si>
  <si>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-1853760703</t>
  </si>
  <si>
    <t>119</t>
  </si>
  <si>
    <t>5910090360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</si>
  <si>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</si>
  <si>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648990458</t>
  </si>
  <si>
    <t>120</t>
  </si>
  <si>
    <t>5910090370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</si>
  <si>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</si>
  <si>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-1967292363</t>
  </si>
  <si>
    <t>121</t>
  </si>
  <si>
    <t>5910090410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</si>
  <si>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</si>
  <si>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1862193099</t>
  </si>
  <si>
    <t>122</t>
  </si>
  <si>
    <t>5910090420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</si>
  <si>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</si>
  <si>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-1757151410</t>
  </si>
  <si>
    <t>123</t>
  </si>
  <si>
    <t>5910090430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</si>
  <si>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</si>
  <si>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542098780</t>
  </si>
  <si>
    <t>124</t>
  </si>
  <si>
    <t>5910090450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</si>
  <si>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</si>
  <si>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-943547932</t>
  </si>
  <si>
    <t>125</t>
  </si>
  <si>
    <t>5910090460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</si>
  <si>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</si>
  <si>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-94371573</t>
  </si>
  <si>
    <t>126</t>
  </si>
  <si>
    <t>5910090470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</si>
  <si>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</si>
  <si>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2058607457</t>
  </si>
  <si>
    <t>127</t>
  </si>
  <si>
    <t>5910090510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</si>
  <si>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</si>
  <si>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-1244607195</t>
  </si>
  <si>
    <t>128</t>
  </si>
  <si>
    <t>5910090520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</si>
  <si>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</si>
  <si>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-2083165178</t>
  </si>
  <si>
    <t>129</t>
  </si>
  <si>
    <t>5910090530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</si>
  <si>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</si>
  <si>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1886707344</t>
  </si>
  <si>
    <t>130</t>
  </si>
  <si>
    <t>5910090550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</si>
  <si>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</si>
  <si>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-1232333431</t>
  </si>
  <si>
    <t>131</t>
  </si>
  <si>
    <t>5910090560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</si>
  <si>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</si>
  <si>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2130824083</t>
  </si>
  <si>
    <t>132</t>
  </si>
  <si>
    <t>5910090570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</si>
  <si>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</si>
  <si>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-933976021</t>
  </si>
  <si>
    <t>133</t>
  </si>
  <si>
    <t>5910090610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</si>
  <si>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</si>
  <si>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-1192406058</t>
  </si>
  <si>
    <t>134</t>
  </si>
  <si>
    <t>5910090620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</si>
  <si>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</si>
  <si>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-1879622225</t>
  </si>
  <si>
    <t>135</t>
  </si>
  <si>
    <t>5910090630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</si>
  <si>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</si>
  <si>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2065886450</t>
  </si>
  <si>
    <t>136</t>
  </si>
  <si>
    <t>5910095010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</si>
  <si>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</si>
  <si>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211847471</t>
  </si>
  <si>
    <t>137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</si>
  <si>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</si>
  <si>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</si>
  <si>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-282246644</t>
  </si>
  <si>
    <t>138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</si>
  <si>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</si>
  <si>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</si>
  <si>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1737608743</t>
  </si>
  <si>
    <t>139</t>
  </si>
  <si>
    <t>5910100010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</si>
  <si>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</si>
  <si>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1724486895</t>
  </si>
  <si>
    <t>140</t>
  </si>
  <si>
    <t>5910105010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</si>
  <si>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</si>
  <si>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-1192961394</t>
  </si>
  <si>
    <t>141</t>
  </si>
  <si>
    <t>5910105020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</si>
  <si>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</si>
  <si>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645731671</t>
  </si>
  <si>
    <t>142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</si>
  <si>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</si>
  <si>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</si>
  <si>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439474834</t>
  </si>
  <si>
    <t>143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</si>
  <si>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</si>
  <si>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</si>
  <si>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687328832</t>
  </si>
  <si>
    <t>144</t>
  </si>
  <si>
    <t>5910115020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</si>
  <si>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</si>
  <si>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1975232868</t>
  </si>
  <si>
    <t>145</t>
  </si>
  <si>
    <t>5910125010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</si>
  <si>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</si>
  <si>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1424406970</t>
  </si>
  <si>
    <t>146</t>
  </si>
  <si>
    <t>5910125020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</si>
  <si>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</si>
  <si>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1129839399</t>
  </si>
  <si>
    <t>147</t>
  </si>
  <si>
    <t>5911523010</t>
  </si>
  <si>
    <t>Seřízení výměnové části výhybky jednoduché s jedním čelisťovým závěrem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</si>
  <si>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1534723332</t>
  </si>
  <si>
    <t>148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</si>
  <si>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</si>
  <si>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</si>
  <si>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118305858</t>
  </si>
  <si>
    <t>149</t>
  </si>
  <si>
    <t>5911523110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</si>
  <si>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</si>
  <si>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1621190081</t>
  </si>
  <si>
    <t>150</t>
  </si>
  <si>
    <t>5911523130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</si>
  <si>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</si>
  <si>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-1350499679</t>
  </si>
  <si>
    <t>151</t>
  </si>
  <si>
    <t>5911523210</t>
  </si>
  <si>
    <t>Seřízení výměnové části výhybky jednoduché s třemi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</si>
  <si>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-580831583</t>
  </si>
  <si>
    <t>152</t>
  </si>
  <si>
    <t>5911523220</t>
  </si>
  <si>
    <t>Seřízení výměnové části výhybky jednoduché s třemi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</si>
  <si>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-1107994941</t>
  </si>
  <si>
    <t>153</t>
  </si>
  <si>
    <t>5911525010</t>
  </si>
  <si>
    <t>Výměna čelisťového závěru výhybky jednoduché bez žlabového pražce soustavy UIC60.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</si>
  <si>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613737854</t>
  </si>
  <si>
    <t>154</t>
  </si>
  <si>
    <t>5911525030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</si>
  <si>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</si>
  <si>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-1094766521</t>
  </si>
  <si>
    <t>155</t>
  </si>
  <si>
    <t>5911525110</t>
  </si>
  <si>
    <t>Výměna čelisťového závěru výhybky jednoduché v žlabovém pražci soustavy UIC60.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</si>
  <si>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1299187284</t>
  </si>
  <si>
    <t>156</t>
  </si>
  <si>
    <t>5911525120</t>
  </si>
  <si>
    <t>Výměna čelisťového závěru výhybky jednoduché v žlabovém pražci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</si>
  <si>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2005033810</t>
  </si>
  <si>
    <t>157</t>
  </si>
  <si>
    <t>5911537010</t>
  </si>
  <si>
    <t>Výměna součástí čelisťového závěru výhybky jednoduché závorovací tyč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</si>
  <si>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-2088193336</t>
  </si>
  <si>
    <t>158</t>
  </si>
  <si>
    <t>5911537030</t>
  </si>
  <si>
    <t>Výměna součástí čelisťového závěru výhybky jednoduché závorovací tyč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</si>
  <si>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-2040670010</t>
  </si>
  <si>
    <t>159</t>
  </si>
  <si>
    <t>5911537210</t>
  </si>
  <si>
    <t>Výměna součástí čelisťového závěru výhybky jednoduché závěrový hák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</si>
  <si>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223276789</t>
  </si>
  <si>
    <t>160</t>
  </si>
  <si>
    <t>5911537220</t>
  </si>
  <si>
    <t>Výměna součástí čelisťového závěru výhybky jednoduché závěrový hák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</si>
  <si>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1994102377</t>
  </si>
  <si>
    <t>161</t>
  </si>
  <si>
    <t>5911537510</t>
  </si>
  <si>
    <t>Výměna součástí čelisťového závěru výhybky jednoduché táhlo úplné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</si>
  <si>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-1044985316</t>
  </si>
  <si>
    <t>162</t>
  </si>
  <si>
    <t>5911537520</t>
  </si>
  <si>
    <t>Výměna součástí čelisťového závěru výhybky jednoduché táhlo úplné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</si>
  <si>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-477192183</t>
  </si>
  <si>
    <t>163</t>
  </si>
  <si>
    <t>5911537610</t>
  </si>
  <si>
    <t>Výměna součástí čelisťového závěru výhybky jednoduché úhlová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</si>
  <si>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-1548441099</t>
  </si>
  <si>
    <t>164</t>
  </si>
  <si>
    <t>5911537620</t>
  </si>
  <si>
    <t>Výměna součástí čelisťového závěru výhybky jednoduché úhlová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</si>
  <si>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1327560592</t>
  </si>
  <si>
    <t>165</t>
  </si>
  <si>
    <t>5911537710</t>
  </si>
  <si>
    <t>Výměna součástí čelisťového závěru výhybky jednoduché pomocná páka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</si>
  <si>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-1662233270</t>
  </si>
  <si>
    <t>166</t>
  </si>
  <si>
    <t>5911537730</t>
  </si>
  <si>
    <t>Výměna součástí čelisťového závěru výhybky jednoduché pomocná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</si>
  <si>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-886515793</t>
  </si>
  <si>
    <t>167</t>
  </si>
  <si>
    <t>5911537810</t>
  </si>
  <si>
    <t>Výměna součástí čelisťového závěru výhybky jednoduché podpěrka táhla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</si>
  <si>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-1228304456</t>
  </si>
  <si>
    <t>168</t>
  </si>
  <si>
    <t>5911537830</t>
  </si>
  <si>
    <t>Výměna součástí čelisťového závěru výhybky jednoduché podpěrka táhla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</si>
  <si>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-1604691831</t>
  </si>
  <si>
    <t>Ostatní</t>
  </si>
  <si>
    <t>169</t>
  </si>
  <si>
    <t>7591085060</t>
  </si>
  <si>
    <t>Montáž ostatních náhradních dílů EP600 spojnice přestavníkové</t>
  </si>
  <si>
    <t>512</t>
  </si>
  <si>
    <t>-1390534014</t>
  </si>
  <si>
    <t>170</t>
  </si>
  <si>
    <t>7591087060</t>
  </si>
  <si>
    <t>Demontáž ostatních náhradních dílů EP600 spojnice přestavníkové</t>
  </si>
  <si>
    <t>1265655753</t>
  </si>
  <si>
    <t>01.2 - Materiál</t>
  </si>
  <si>
    <t>M</t>
  </si>
  <si>
    <t>5957140015</t>
  </si>
  <si>
    <t>Souprava pro opravu LISU tv. UIC 60 - ESD 6 otvorů</t>
  </si>
  <si>
    <t>2084922818</t>
  </si>
  <si>
    <t>5957140020</t>
  </si>
  <si>
    <t>Souprava pro opravu LISU tv. R 65 - ESD 6 otvorů</t>
  </si>
  <si>
    <t>-1667208217</t>
  </si>
  <si>
    <t>5957140025</t>
  </si>
  <si>
    <t>Souprava pro opravu LISU tv. S 49 - ESD 6 otvorů</t>
  </si>
  <si>
    <t>-1303485340</t>
  </si>
  <si>
    <t>5957140030</t>
  </si>
  <si>
    <t>Souprava pro opravu LISU tv. R65 - ESD 4 otvory</t>
  </si>
  <si>
    <t>-832245400</t>
  </si>
  <si>
    <t>5957140035</t>
  </si>
  <si>
    <t>Souprava pro opravu LISU tv. S 49 -ESD 4 otvory</t>
  </si>
  <si>
    <t>1401095064</t>
  </si>
  <si>
    <t>5961177050</t>
  </si>
  <si>
    <t>Náhradní díly pro ČZ jednoduchých výhybek bez žlabového pražce Izolační vložka pro ČZ bez žlabového pražce</t>
  </si>
  <si>
    <t>-1213052942</t>
  </si>
  <si>
    <t>5961177055</t>
  </si>
  <si>
    <t>Náhradní díly pro ČZ jednoduchých výhybek bez žlabového pražce Vymezovací vložka pro ČZ bez žlabového pražce</t>
  </si>
  <si>
    <t>-204213102</t>
  </si>
  <si>
    <t>5961177115</t>
  </si>
  <si>
    <t>Náhradní díly pro ČZ jednoduchých výhybek bez žlabového pražce Úhlová páka sestavená pravá II</t>
  </si>
  <si>
    <t>-686343173</t>
  </si>
  <si>
    <t>5961177120</t>
  </si>
  <si>
    <t>Náhradní díly pro ČZ jednoduchých výhybek bez žlabového pražce Úhlová páka sestavená levá II</t>
  </si>
  <si>
    <t>763598871</t>
  </si>
  <si>
    <t>5961177000</t>
  </si>
  <si>
    <t>Náhradní díly pro ČZ jednoduchých výhybek bez žlabového pražce Závěrový hák ČZ pro první závěr UIC60 nebo R65</t>
  </si>
  <si>
    <t>-1487250989</t>
  </si>
  <si>
    <t>5961177005</t>
  </si>
  <si>
    <t>Náhradní díly pro ČZ jednoduchých výhybek bez žlabového pražce Závěrový hák ČZ pro druhý závěr UIC6 nebo R65</t>
  </si>
  <si>
    <t>-235996772</t>
  </si>
  <si>
    <t>7591080790</t>
  </si>
  <si>
    <t xml:space="preserve">Ostatní náhradní díly EP600 Spojnice přestavníková  (CV031049002)</t>
  </si>
  <si>
    <t>1038642254</t>
  </si>
  <si>
    <t>5961177010</t>
  </si>
  <si>
    <t>Náhradní díly pro ČZ jednoduchých výhybek bez žlabového pražce Závěrový hák ČZ pro třetí závěr UIC 60</t>
  </si>
  <si>
    <t>860352733</t>
  </si>
  <si>
    <t>5961177020</t>
  </si>
  <si>
    <t>Náhradní díly pro ČZ jednoduchých výhybek bez žlabového pražce Závěrový hák ČZ pro první závěr nefrézovaného jazyka S49 (T)</t>
  </si>
  <si>
    <t>-827870683</t>
  </si>
  <si>
    <t>5961177025</t>
  </si>
  <si>
    <t>Náhradní díly pro ČZ jednoduchých výhybek bez žlabového pražce Závěrový hák sestavený pro druhý a třetí závěr S49</t>
  </si>
  <si>
    <t>-1490321179</t>
  </si>
  <si>
    <t>5961177045</t>
  </si>
  <si>
    <t>Náhradní díly pro ČZ jednoduchých výhybek bez žlabového pražce Závorovací tyč úplná pro ČZ bez žlabového pražce</t>
  </si>
  <si>
    <t>-1289721374</t>
  </si>
  <si>
    <t>5961176010</t>
  </si>
  <si>
    <t>Čelisťový závěr I.ČZP pro J60 1:9-190 (žlabový přírubový) pravý/levý</t>
  </si>
  <si>
    <t>653478784</t>
  </si>
  <si>
    <t>5961176115</t>
  </si>
  <si>
    <t>Čelisťový závěr I. ČZP pro J49 1:6,6-150 (žlabový přírubový) pravý/levý</t>
  </si>
  <si>
    <t>1371029494</t>
  </si>
  <si>
    <t>5961176305</t>
  </si>
  <si>
    <t xml:space="preserve">Čelisťový závěr I. ČZ pro JS49 1:6-150  (klasik 1x závěr)</t>
  </si>
  <si>
    <t>-863246862</t>
  </si>
  <si>
    <t>5961176385</t>
  </si>
  <si>
    <t>Čelisťový závěr I. ČZ pro JS49 jazyk nefrézovaný 1:6-150 (klasik 1x závěr) I.generace</t>
  </si>
  <si>
    <t>122565278</t>
  </si>
  <si>
    <t>5961176205</t>
  </si>
  <si>
    <t>Čelisťový závěr I.ČZ pro J49 rychloběžný přestavník 1:9-300 (klasik bez žlabu)</t>
  </si>
  <si>
    <t>224319859</t>
  </si>
  <si>
    <t>5961176450</t>
  </si>
  <si>
    <t>Čelisťový závěr ČZ pro CS49 rychloběžný přestavník 1:9-190 (klasik bez žlabu)</t>
  </si>
  <si>
    <t>-46357596</t>
  </si>
  <si>
    <t>02.1 - Manipulace a přepravy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</si>
  <si>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</si>
  <si>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</si>
  <si>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194778914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</si>
  <si>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</si>
  <si>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</si>
  <si>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570821192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</si>
  <si>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</si>
  <si>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</si>
  <si>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362885090</t>
  </si>
  <si>
    <t>9903100100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</si>
  <si>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</si>
  <si>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-162780089</t>
  </si>
  <si>
    <t>9903200100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</si>
  <si>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</si>
  <si>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-1355563418</t>
  </si>
  <si>
    <t>9903200200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</si>
  <si>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</si>
  <si>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165112884</t>
  </si>
  <si>
    <t>9903209100</t>
  </si>
  <si>
    <t xml:space="preserve">Přeprava mechanizace na místo prováděných prací o hmotnosti přes 12 t příplatek za každý další 1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</si>
  <si>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-1753229396</t>
  </si>
  <si>
    <t>02.2 - VON</t>
  </si>
  <si>
    <t>VRN - Vedlejší rozpočtové náklady</t>
  </si>
  <si>
    <t>VRN</t>
  </si>
  <si>
    <t>Vedlejší rozpočtové náklady</t>
  </si>
  <si>
    <t>021311001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</si>
  <si>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</si>
  <si>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-1163308291</t>
  </si>
  <si>
    <t>031111041</t>
  </si>
  <si>
    <t>Zařízení a vybavení staveniště osvětlení pracoviště</t>
  </si>
  <si>
    <t>%</t>
  </si>
  <si>
    <t>-1582885125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</si>
  <si>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</si>
  <si>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</si>
  <si>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1297824498</t>
  </si>
  <si>
    <t>034111001</t>
  </si>
  <si>
    <t>Další náklady na pracovníky Zákonné příplatky ke mzdě za práci o sobotách, nedělích a státem uznaných svátcích</t>
  </si>
  <si>
    <t>Kč/hod</t>
  </si>
  <si>
    <t>1425118349</t>
  </si>
  <si>
    <t>034111011</t>
  </si>
  <si>
    <t>Další náklady na pracovníky Zákonné příplatky ke mzdě za práci v noci</t>
  </si>
  <si>
    <t>-1798707254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</si>
</sst>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28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2021_02_rs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Svařování, navařování, broušení a opravy ČZ v obvodu OŘ Brno - 2022-2023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Obvod OŘ Brno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12. 11. 2021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ROUND(SUM(AG95:AG98),2)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ROUND(SUM(AS95:AS98),2)</f>
        <v>0</v>
      </c>
      <c r="AT94" s="95">
        <f>ROUND(SUM(AV94:AW94),2)</f>
        <v>0</v>
      </c>
      <c r="AU94" s="96">
        <f>ROUND(SUM(AU95:AU98),5)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ROUND(SUM(AZ95:AZ98),2)</f>
        <v>0</v>
      </c>
      <c r="BA94" s="95">
        <f>ROUND(SUM(BA95:BA98),2)</f>
        <v>0</v>
      </c>
      <c r="BB94" s="95">
        <f>ROUND(SUM(BB95:BB98),2)</f>
        <v>0</v>
      </c>
      <c r="BC94" s="95">
        <f>ROUND(SUM(BC95:BC98),2)</f>
        <v>0</v>
      </c>
      <c r="BD94" s="97">
        <f>ROUND(SUM(BD95:BD98),2)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16.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Práce'!J30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Práce'!P119</f>
        <v>0</v>
      </c>
      <c r="AV95" s="108">
        <f>'01.1 - Práce'!J33</f>
        <v>0</v>
      </c>
      <c r="AW95" s="108">
        <f>'01.1 - Práce'!J34</f>
        <v>0</v>
      </c>
      <c r="AX95" s="108">
        <f>'01.1 - Práce'!J35</f>
        <v>0</v>
      </c>
      <c r="AY95" s="108">
        <f>'01.1 - Práce'!J36</f>
        <v>0</v>
      </c>
      <c r="AZ95" s="108">
        <f>'01.1 - Práce'!F33</f>
        <v>0</v>
      </c>
      <c r="BA95" s="108">
        <f>'01.1 - Práce'!F34</f>
        <v>0</v>
      </c>
      <c r="BB95" s="108">
        <f>'01.1 - Práce'!F35</f>
        <v>0</v>
      </c>
      <c r="BC95" s="108">
        <f>'01.1 - Práce'!F36</f>
        <v>0</v>
      </c>
      <c r="BD95" s="110">
        <f>'01.1 - Práce'!F37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'01.2 - Materiál'!J30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07">
        <v>0</v>
      </c>
      <c r="AT96" s="108">
        <f>ROUND(SUM(AV96:AW96),2)</f>
        <v>0</v>
      </c>
      <c r="AU96" s="109">
        <f>'01.2 - Materiál'!P116</f>
        <v>0</v>
      </c>
      <c r="AV96" s="108">
        <f>'01.2 - Materiál'!J33</f>
        <v>0</v>
      </c>
      <c r="AW96" s="108">
        <f>'01.2 - Materiál'!J34</f>
        <v>0</v>
      </c>
      <c r="AX96" s="108">
        <f>'01.2 - Materiál'!J35</f>
        <v>0</v>
      </c>
      <c r="AY96" s="108">
        <f>'01.2 - Materiál'!J36</f>
        <v>0</v>
      </c>
      <c r="AZ96" s="108">
        <f>'01.2 - Materiál'!F33</f>
        <v>0</v>
      </c>
      <c r="BA96" s="108">
        <f>'01.2 - Materiál'!F34</f>
        <v>0</v>
      </c>
      <c r="BB96" s="108">
        <f>'01.2 - Materiál'!F35</f>
        <v>0</v>
      </c>
      <c r="BC96" s="108">
        <f>'01.2 - Materiál'!F36</f>
        <v>0</v>
      </c>
      <c r="BD96" s="110">
        <f>'01.2 - Materiál'!F37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7" customFormat="1" ht="16.5" customHeight="1">
      <c r="A97" s="100" t="s">
        <v>81</v>
      </c>
      <c r="B97" s="101"/>
      <c r="C97" s="102"/>
      <c r="D97" s="103" t="s">
        <v>91</v>
      </c>
      <c r="E97" s="103"/>
      <c r="F97" s="103"/>
      <c r="G97" s="103"/>
      <c r="H97" s="103"/>
      <c r="I97" s="104"/>
      <c r="J97" s="103" t="s">
        <v>92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'02.1 - Manipulace a přepravy'!J30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93</v>
      </c>
      <c r="AR97" s="101"/>
      <c r="AS97" s="107">
        <v>0</v>
      </c>
      <c r="AT97" s="108">
        <f>ROUND(SUM(AV97:AW97),2)</f>
        <v>0</v>
      </c>
      <c r="AU97" s="109">
        <f>'02.1 - Manipulace a přepravy'!P117</f>
        <v>0</v>
      </c>
      <c r="AV97" s="108">
        <f>'02.1 - Manipulace a přepravy'!J33</f>
        <v>0</v>
      </c>
      <c r="AW97" s="108">
        <f>'02.1 - Manipulace a přepravy'!J34</f>
        <v>0</v>
      </c>
      <c r="AX97" s="108">
        <f>'02.1 - Manipulace a přepravy'!J35</f>
        <v>0</v>
      </c>
      <c r="AY97" s="108">
        <f>'02.1 - Manipulace a přepravy'!J36</f>
        <v>0</v>
      </c>
      <c r="AZ97" s="108">
        <f>'02.1 - Manipulace a přepravy'!F33</f>
        <v>0</v>
      </c>
      <c r="BA97" s="108">
        <f>'02.1 - Manipulace a přepravy'!F34</f>
        <v>0</v>
      </c>
      <c r="BB97" s="108">
        <f>'02.1 - Manipulace a přepravy'!F35</f>
        <v>0</v>
      </c>
      <c r="BC97" s="108">
        <f>'02.1 - Manipulace a přepravy'!F36</f>
        <v>0</v>
      </c>
      <c r="BD97" s="110">
        <f>'02.1 - Manipulace a přepravy'!F37</f>
        <v>0</v>
      </c>
      <c r="BE97" s="7"/>
      <c r="BT97" s="111" t="s">
        <v>85</v>
      </c>
      <c r="BV97" s="111" t="s">
        <v>79</v>
      </c>
      <c r="BW97" s="111" t="s">
        <v>94</v>
      </c>
      <c r="BX97" s="111" t="s">
        <v>4</v>
      </c>
      <c r="CL97" s="111" t="s">
        <v>1</v>
      </c>
      <c r="CM97" s="111" t="s">
        <v>87</v>
      </c>
    </row>
    <row r="98" s="7" customFormat="1" ht="16.5" customHeight="1">
      <c r="A98" s="100" t="s">
        <v>81</v>
      </c>
      <c r="B98" s="101"/>
      <c r="C98" s="102"/>
      <c r="D98" s="103" t="s">
        <v>95</v>
      </c>
      <c r="E98" s="103"/>
      <c r="F98" s="103"/>
      <c r="G98" s="103"/>
      <c r="H98" s="103"/>
      <c r="I98" s="104"/>
      <c r="J98" s="103" t="s">
        <v>96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'02.2 - VON'!J30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96</v>
      </c>
      <c r="AR98" s="101"/>
      <c r="AS98" s="112">
        <v>0</v>
      </c>
      <c r="AT98" s="113">
        <f>ROUND(SUM(AV98:AW98),2)</f>
        <v>0</v>
      </c>
      <c r="AU98" s="114">
        <f>'02.2 - VON'!P117</f>
        <v>0</v>
      </c>
      <c r="AV98" s="113">
        <f>'02.2 - VON'!J33</f>
        <v>0</v>
      </c>
      <c r="AW98" s="113">
        <f>'02.2 - VON'!J34</f>
        <v>0</v>
      </c>
      <c r="AX98" s="113">
        <f>'02.2 - VON'!J35</f>
        <v>0</v>
      </c>
      <c r="AY98" s="113">
        <f>'02.2 - VON'!J36</f>
        <v>0</v>
      </c>
      <c r="AZ98" s="113">
        <f>'02.2 - VON'!F33</f>
        <v>0</v>
      </c>
      <c r="BA98" s="113">
        <f>'02.2 - VON'!F34</f>
        <v>0</v>
      </c>
      <c r="BB98" s="113">
        <f>'02.2 - VON'!F35</f>
        <v>0</v>
      </c>
      <c r="BC98" s="113">
        <f>'02.2 - VON'!F36</f>
        <v>0</v>
      </c>
      <c r="BD98" s="115">
        <f>'02.2 - VON'!F37</f>
        <v>0</v>
      </c>
      <c r="BE98" s="7"/>
      <c r="BT98" s="111" t="s">
        <v>85</v>
      </c>
      <c r="BV98" s="111" t="s">
        <v>79</v>
      </c>
      <c r="BW98" s="111" t="s">
        <v>97</v>
      </c>
      <c r="BX98" s="111" t="s">
        <v>4</v>
      </c>
      <c r="CL98" s="111" t="s">
        <v>1</v>
      </c>
      <c r="CM98" s="111" t="s">
        <v>87</v>
      </c>
    </row>
    <row r="99" s="2" customFormat="1" ht="30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.1 - Práce'!C2" display="/"/>
    <hyperlink ref="A96" location="'01.2 - Materiál'!C2" display="/"/>
    <hyperlink ref="A97" location="'02.1 - Manipulace a přepravy'!C2" display="/"/>
    <hyperlink ref="A98" location="'02.2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Svařování, navařování, broušení a opravy ČZ v obvodu OŘ Brno - 2022-2023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12. 11. 2021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ROUND((SUM(BE119:BE292)),  2)</f>
        <v>0</v>
      </c>
      <c r="G33" s="34"/>
      <c r="H33" s="34"/>
      <c r="I33" s="124">
        <v>0.20999999999999999</v>
      </c>
      <c r="J33" s="123">
        <f>ROUND(((SUM(BE119:BE292))*I33),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ROUND((SUM(BF119:BF292)),  2)</f>
        <v>0</v>
      </c>
      <c r="G34" s="34"/>
      <c r="H34" s="34"/>
      <c r="I34" s="124">
        <v>0.14999999999999999</v>
      </c>
      <c r="J34" s="123">
        <f>ROUND(((SUM(BF119:BF292))*I34),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ROUND((SUM(BG119:BG292)),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ROUND((SUM(BH119:BH292)),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ROUND((SUM(BI119:BI292)),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Svařování, navařování, broušení a opravy ČZ v obvodu OŘ Brno - 2022-2023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Brno</v>
      </c>
      <c r="G89" s="34"/>
      <c r="H89" s="34"/>
      <c r="I89" s="28" t="s">
        <v>22</v>
      </c>
      <c r="J89" s="65" t="str">
        <f>IF(J12="","",J12)</f>
        <v>12. 11. 2021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102</v>
      </c>
      <c r="D94" s="125"/>
      <c r="E94" s="125"/>
      <c r="F94" s="125"/>
      <c r="G94" s="125"/>
      <c r="H94" s="125"/>
      <c r="I94" s="125"/>
      <c r="J94" s="134" t="s">
        <v>103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104</v>
      </c>
      <c r="D96" s="34"/>
      <c r="E96" s="34"/>
      <c r="F96" s="34"/>
      <c r="G96" s="34"/>
      <c r="H96" s="34"/>
      <c r="I96" s="34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105</v>
      </c>
    </row>
    <row r="97" s="9" customFormat="1" ht="24.96" customHeight="1">
      <c r="A97" s="9"/>
      <c r="B97" s="136"/>
      <c r="C97" s="9"/>
      <c r="D97" s="137" t="s">
        <v>106</v>
      </c>
      <c r="E97" s="138"/>
      <c r="F97" s="138"/>
      <c r="G97" s="138"/>
      <c r="H97" s="138"/>
      <c r="I97" s="138"/>
      <c r="J97" s="139">
        <f>J120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107</v>
      </c>
      <c r="E98" s="142"/>
      <c r="F98" s="142"/>
      <c r="G98" s="142"/>
      <c r="H98" s="142"/>
      <c r="I98" s="142"/>
      <c r="J98" s="143">
        <f>J121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108</v>
      </c>
      <c r="E99" s="138"/>
      <c r="F99" s="138"/>
      <c r="G99" s="138"/>
      <c r="H99" s="138"/>
      <c r="I99" s="138"/>
      <c r="J99" s="139">
        <f>J290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109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4"/>
      <c r="D109" s="34"/>
      <c r="E109" s="117" t="str">
        <f>E7</f>
        <v>Svařování, navařování, broušení a opravy ČZ v obvodu OŘ Brno - 2022-2023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99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01.1 - Práce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>Obvod OŘ Brno</v>
      </c>
      <c r="G113" s="34"/>
      <c r="H113" s="34"/>
      <c r="I113" s="28" t="s">
        <v>22</v>
      </c>
      <c r="J113" s="65" t="str">
        <f>IF(J12="","",J12)</f>
        <v>12. 11. 2021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>Správa železnic, státní organizace</v>
      </c>
      <c r="G115" s="34"/>
      <c r="H115" s="34"/>
      <c r="I115" s="28" t="s">
        <v>32</v>
      </c>
      <c r="J115" s="32" t="str">
        <f>E21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30</v>
      </c>
      <c r="D116" s="34"/>
      <c r="E116" s="34"/>
      <c r="F116" s="23" t="str">
        <f>IF(E18="","",E18)</f>
        <v>Vyplň údaj</v>
      </c>
      <c r="G116" s="34"/>
      <c r="H116" s="34"/>
      <c r="I116" s="28" t="s">
        <v>35</v>
      </c>
      <c r="J116" s="32" t="str">
        <f>E24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4"/>
      <c r="B118" s="145"/>
      <c r="C118" s="146" t="s">
        <v>110</v>
      </c>
      <c r="D118" s="147" t="s">
        <v>62</v>
      </c>
      <c r="E118" s="147" t="s">
        <v>58</v>
      </c>
      <c r="F118" s="147" t="s">
        <v>59</v>
      </c>
      <c r="G118" s="147" t="s">
        <v>111</v>
      </c>
      <c r="H118" s="147" t="s">
        <v>112</v>
      </c>
      <c r="I118" s="147" t="s">
        <v>113</v>
      </c>
      <c r="J118" s="147" t="s">
        <v>103</v>
      </c>
      <c r="K118" s="148" t="s">
        <v>114</v>
      </c>
      <c r="L118" s="149"/>
      <c r="M118" s="82" t="s">
        <v>1</v>
      </c>
      <c r="N118" s="83" t="s">
        <v>41</v>
      </c>
      <c r="O118" s="83" t="s">
        <v>115</v>
      </c>
      <c r="P118" s="83" t="s">
        <v>116</v>
      </c>
      <c r="Q118" s="83" t="s">
        <v>117</v>
      </c>
      <c r="R118" s="83" t="s">
        <v>118</v>
      </c>
      <c r="S118" s="83" t="s">
        <v>119</v>
      </c>
      <c r="T118" s="84" t="s">
        <v>120</v>
      </c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="2" customFormat="1" ht="22.8" customHeight="1">
      <c r="A119" s="34"/>
      <c r="B119" s="35"/>
      <c r="C119" s="89" t="s">
        <v>121</v>
      </c>
      <c r="D119" s="34"/>
      <c r="E119" s="34"/>
      <c r="F119" s="34"/>
      <c r="G119" s="34"/>
      <c r="H119" s="34"/>
      <c r="I119" s="34"/>
      <c r="J119" s="150">
        <f>BK119</f>
        <v>0</v>
      </c>
      <c r="K119" s="34"/>
      <c r="L119" s="35"/>
      <c r="M119" s="85"/>
      <c r="N119" s="69"/>
      <c r="O119" s="86"/>
      <c r="P119" s="151">
        <f>P120+P290</f>
        <v>0</v>
      </c>
      <c r="Q119" s="86"/>
      <c r="R119" s="151">
        <f>R120+R290</f>
        <v>0</v>
      </c>
      <c r="S119" s="86"/>
      <c r="T119" s="152">
        <f>T120+T290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76</v>
      </c>
      <c r="AU119" s="15" t="s">
        <v>105</v>
      </c>
      <c r="BK119" s="153">
        <f>BK120+BK290</f>
        <v>0</v>
      </c>
    </row>
    <row r="120" s="12" customFormat="1" ht="25.92" customHeight="1">
      <c r="A120" s="12"/>
      <c r="B120" s="154"/>
      <c r="C120" s="12"/>
      <c r="D120" s="155" t="s">
        <v>76</v>
      </c>
      <c r="E120" s="156" t="s">
        <v>122</v>
      </c>
      <c r="F120" s="156" t="s">
        <v>123</v>
      </c>
      <c r="G120" s="12"/>
      <c r="H120" s="12"/>
      <c r="I120" s="157"/>
      <c r="J120" s="158">
        <f>BK120</f>
        <v>0</v>
      </c>
      <c r="K120" s="12"/>
      <c r="L120" s="154"/>
      <c r="M120" s="159"/>
      <c r="N120" s="160"/>
      <c r="O120" s="160"/>
      <c r="P120" s="161">
        <f>P121</f>
        <v>0</v>
      </c>
      <c r="Q120" s="160"/>
      <c r="R120" s="161">
        <f>R121</f>
        <v>0</v>
      </c>
      <c r="S120" s="160"/>
      <c r="T120" s="16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5" t="s">
        <v>85</v>
      </c>
      <c r="AT120" s="163" t="s">
        <v>76</v>
      </c>
      <c r="AU120" s="163" t="s">
        <v>77</v>
      </c>
      <c r="AY120" s="155" t="s">
        <v>124</v>
      </c>
      <c r="BK120" s="164">
        <f>BK121</f>
        <v>0</v>
      </c>
    </row>
    <row r="121" s="12" customFormat="1" ht="22.8" customHeight="1">
      <c r="A121" s="12"/>
      <c r="B121" s="154"/>
      <c r="C121" s="12"/>
      <c r="D121" s="155" t="s">
        <v>76</v>
      </c>
      <c r="E121" s="165" t="s">
        <v>125</v>
      </c>
      <c r="F121" s="165" t="s">
        <v>126</v>
      </c>
      <c r="G121" s="12"/>
      <c r="H121" s="12"/>
      <c r="I121" s="157"/>
      <c r="J121" s="166">
        <f>BK121</f>
        <v>0</v>
      </c>
      <c r="K121" s="12"/>
      <c r="L121" s="154"/>
      <c r="M121" s="159"/>
      <c r="N121" s="160"/>
      <c r="O121" s="160"/>
      <c r="P121" s="161">
        <f>SUM(P122:P289)</f>
        <v>0</v>
      </c>
      <c r="Q121" s="160"/>
      <c r="R121" s="161">
        <f>SUM(R122:R289)</f>
        <v>0</v>
      </c>
      <c r="S121" s="160"/>
      <c r="T121" s="162">
        <f>SUM(T122:T289)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85</v>
      </c>
      <c r="AT121" s="163" t="s">
        <v>76</v>
      </c>
      <c r="AU121" s="163" t="s">
        <v>85</v>
      </c>
      <c r="AY121" s="155" t="s">
        <v>124</v>
      </c>
      <c r="BK121" s="164">
        <f>SUM(BK122:BK289)</f>
        <v>0</v>
      </c>
    </row>
    <row r="122" s="2" customFormat="1" ht="49.05" customHeight="1">
      <c r="A122" s="34"/>
      <c r="B122" s="167"/>
      <c r="C122" s="168" t="s">
        <v>85</v>
      </c>
      <c r="D122" s="168" t="s">
        <v>127</v>
      </c>
      <c r="E122" s="169" t="s">
        <v>128</v>
      </c>
      <c r="F122" s="170" t="s">
        <v>129</v>
      </c>
      <c r="G122" s="171" t="s">
        <v>130</v>
      </c>
      <c r="H122" s="172">
        <v>20</v>
      </c>
      <c r="I122" s="173"/>
      <c r="J122" s="174">
        <f>ROUND(I122*H122,2)</f>
        <v>0</v>
      </c>
      <c r="K122" s="170" t="s">
        <v>131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132</v>
      </c>
      <c r="AT122" s="179" t="s">
        <v>127</v>
      </c>
      <c r="AU122" s="179" t="s">
        <v>87</v>
      </c>
      <c r="AY122" s="15" t="s">
        <v>124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132</v>
      </c>
      <c r="BM122" s="179" t="s">
        <v>133</v>
      </c>
    </row>
    <row r="123" s="2" customFormat="1" ht="49.05" customHeight="1">
      <c r="A123" s="34"/>
      <c r="B123" s="167"/>
      <c r="C123" s="168" t="s">
        <v>87</v>
      </c>
      <c r="D123" s="168" t="s">
        <v>127</v>
      </c>
      <c r="E123" s="169" t="s">
        <v>134</v>
      </c>
      <c r="F123" s="170" t="s">
        <v>135</v>
      </c>
      <c r="G123" s="171" t="s">
        <v>130</v>
      </c>
      <c r="H123" s="172">
        <v>20</v>
      </c>
      <c r="I123" s="173"/>
      <c r="J123" s="174">
        <f>ROUND(I123*H123,2)</f>
        <v>0</v>
      </c>
      <c r="K123" s="170" t="s">
        <v>131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132</v>
      </c>
      <c r="AT123" s="179" t="s">
        <v>127</v>
      </c>
      <c r="AU123" s="179" t="s">
        <v>87</v>
      </c>
      <c r="AY123" s="15" t="s">
        <v>124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132</v>
      </c>
      <c r="BM123" s="179" t="s">
        <v>136</v>
      </c>
    </row>
    <row r="124" s="2" customFormat="1" ht="49.05" customHeight="1">
      <c r="A124" s="34"/>
      <c r="B124" s="167"/>
      <c r="C124" s="168" t="s">
        <v>137</v>
      </c>
      <c r="D124" s="168" t="s">
        <v>127</v>
      </c>
      <c r="E124" s="169" t="s">
        <v>138</v>
      </c>
      <c r="F124" s="170" t="s">
        <v>139</v>
      </c>
      <c r="G124" s="171" t="s">
        <v>130</v>
      </c>
      <c r="H124" s="172">
        <v>6</v>
      </c>
      <c r="I124" s="173"/>
      <c r="J124" s="174">
        <f>ROUND(I124*H124,2)</f>
        <v>0</v>
      </c>
      <c r="K124" s="170" t="s">
        <v>131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132</v>
      </c>
      <c r="AT124" s="179" t="s">
        <v>127</v>
      </c>
      <c r="AU124" s="179" t="s">
        <v>87</v>
      </c>
      <c r="AY124" s="15" t="s">
        <v>124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132</v>
      </c>
      <c r="BM124" s="179" t="s">
        <v>140</v>
      </c>
    </row>
    <row r="125" s="2" customFormat="1" ht="49.05" customHeight="1">
      <c r="A125" s="34"/>
      <c r="B125" s="167"/>
      <c r="C125" s="168" t="s">
        <v>132</v>
      </c>
      <c r="D125" s="168" t="s">
        <v>127</v>
      </c>
      <c r="E125" s="169" t="s">
        <v>141</v>
      </c>
      <c r="F125" s="170" t="s">
        <v>142</v>
      </c>
      <c r="G125" s="171" t="s">
        <v>130</v>
      </c>
      <c r="H125" s="172">
        <v>50</v>
      </c>
      <c r="I125" s="173"/>
      <c r="J125" s="174">
        <f>ROUND(I125*H125,2)</f>
        <v>0</v>
      </c>
      <c r="K125" s="170" t="s">
        <v>131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132</v>
      </c>
      <c r="AT125" s="179" t="s">
        <v>127</v>
      </c>
      <c r="AU125" s="179" t="s">
        <v>87</v>
      </c>
      <c r="AY125" s="15" t="s">
        <v>124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132</v>
      </c>
      <c r="BM125" s="179" t="s">
        <v>143</v>
      </c>
    </row>
    <row r="126" s="2" customFormat="1" ht="49.05" customHeight="1">
      <c r="A126" s="34"/>
      <c r="B126" s="167"/>
      <c r="C126" s="168" t="s">
        <v>125</v>
      </c>
      <c r="D126" s="168" t="s">
        <v>127</v>
      </c>
      <c r="E126" s="169" t="s">
        <v>144</v>
      </c>
      <c r="F126" s="170" t="s">
        <v>145</v>
      </c>
      <c r="G126" s="171" t="s">
        <v>130</v>
      </c>
      <c r="H126" s="172">
        <v>50</v>
      </c>
      <c r="I126" s="173"/>
      <c r="J126" s="174">
        <f>ROUND(I126*H126,2)</f>
        <v>0</v>
      </c>
      <c r="K126" s="170" t="s">
        <v>131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132</v>
      </c>
      <c r="AT126" s="179" t="s">
        <v>127</v>
      </c>
      <c r="AU126" s="179" t="s">
        <v>87</v>
      </c>
      <c r="AY126" s="15" t="s">
        <v>124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132</v>
      </c>
      <c r="BM126" s="179" t="s">
        <v>146</v>
      </c>
    </row>
    <row r="127" s="2" customFormat="1" ht="44.25" customHeight="1">
      <c r="A127" s="34"/>
      <c r="B127" s="167"/>
      <c r="C127" s="168" t="s">
        <v>147</v>
      </c>
      <c r="D127" s="168" t="s">
        <v>127</v>
      </c>
      <c r="E127" s="169" t="s">
        <v>148</v>
      </c>
      <c r="F127" s="170" t="s">
        <v>149</v>
      </c>
      <c r="G127" s="171" t="s">
        <v>130</v>
      </c>
      <c r="H127" s="172">
        <v>10</v>
      </c>
      <c r="I127" s="173"/>
      <c r="J127" s="174">
        <f>ROUND(I127*H127,2)</f>
        <v>0</v>
      </c>
      <c r="K127" s="170" t="s">
        <v>131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132</v>
      </c>
      <c r="AT127" s="179" t="s">
        <v>127</v>
      </c>
      <c r="AU127" s="179" t="s">
        <v>87</v>
      </c>
      <c r="AY127" s="15" t="s">
        <v>124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132</v>
      </c>
      <c r="BM127" s="179" t="s">
        <v>150</v>
      </c>
    </row>
    <row r="128" s="2" customFormat="1" ht="49.05" customHeight="1">
      <c r="A128" s="34"/>
      <c r="B128" s="167"/>
      <c r="C128" s="168" t="s">
        <v>151</v>
      </c>
      <c r="D128" s="168" t="s">
        <v>127</v>
      </c>
      <c r="E128" s="169" t="s">
        <v>152</v>
      </c>
      <c r="F128" s="170" t="s">
        <v>153</v>
      </c>
      <c r="G128" s="171" t="s">
        <v>130</v>
      </c>
      <c r="H128" s="172">
        <v>10</v>
      </c>
      <c r="I128" s="173"/>
      <c r="J128" s="174">
        <f>ROUND(I128*H128,2)</f>
        <v>0</v>
      </c>
      <c r="K128" s="170" t="s">
        <v>131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132</v>
      </c>
      <c r="AT128" s="179" t="s">
        <v>127</v>
      </c>
      <c r="AU128" s="179" t="s">
        <v>87</v>
      </c>
      <c r="AY128" s="15" t="s">
        <v>124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132</v>
      </c>
      <c r="BM128" s="179" t="s">
        <v>154</v>
      </c>
    </row>
    <row r="129" s="2" customFormat="1" ht="49.05" customHeight="1">
      <c r="A129" s="34"/>
      <c r="B129" s="167"/>
      <c r="C129" s="168" t="s">
        <v>155</v>
      </c>
      <c r="D129" s="168" t="s">
        <v>127</v>
      </c>
      <c r="E129" s="169" t="s">
        <v>156</v>
      </c>
      <c r="F129" s="170" t="s">
        <v>157</v>
      </c>
      <c r="G129" s="171" t="s">
        <v>130</v>
      </c>
      <c r="H129" s="172">
        <v>10</v>
      </c>
      <c r="I129" s="173"/>
      <c r="J129" s="174">
        <f>ROUND(I129*H129,2)</f>
        <v>0</v>
      </c>
      <c r="K129" s="170" t="s">
        <v>131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132</v>
      </c>
      <c r="AT129" s="179" t="s">
        <v>127</v>
      </c>
      <c r="AU129" s="179" t="s">
        <v>87</v>
      </c>
      <c r="AY129" s="15" t="s">
        <v>124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132</v>
      </c>
      <c r="BM129" s="179" t="s">
        <v>158</v>
      </c>
    </row>
    <row r="130" s="2" customFormat="1" ht="101.25" customHeight="1">
      <c r="A130" s="34"/>
      <c r="B130" s="167"/>
      <c r="C130" s="168" t="s">
        <v>159</v>
      </c>
      <c r="D130" s="168" t="s">
        <v>127</v>
      </c>
      <c r="E130" s="169" t="s">
        <v>160</v>
      </c>
      <c r="F130" s="170" t="s">
        <v>161</v>
      </c>
      <c r="G130" s="171" t="s">
        <v>162</v>
      </c>
      <c r="H130" s="172">
        <v>6</v>
      </c>
      <c r="I130" s="173"/>
      <c r="J130" s="174">
        <f>ROUND(I130*H130,2)</f>
        <v>0</v>
      </c>
      <c r="K130" s="170" t="s">
        <v>131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132</v>
      </c>
      <c r="AT130" s="179" t="s">
        <v>127</v>
      </c>
      <c r="AU130" s="179" t="s">
        <v>87</v>
      </c>
      <c r="AY130" s="15" t="s">
        <v>124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132</v>
      </c>
      <c r="BM130" s="179" t="s">
        <v>163</v>
      </c>
    </row>
    <row r="131" s="2" customFormat="1" ht="101.25" customHeight="1">
      <c r="A131" s="34"/>
      <c r="B131" s="167"/>
      <c r="C131" s="168" t="s">
        <v>164</v>
      </c>
      <c r="D131" s="168" t="s">
        <v>127</v>
      </c>
      <c r="E131" s="169" t="s">
        <v>165</v>
      </c>
      <c r="F131" s="170" t="s">
        <v>166</v>
      </c>
      <c r="G131" s="171" t="s">
        <v>162</v>
      </c>
      <c r="H131" s="172">
        <v>6</v>
      </c>
      <c r="I131" s="173"/>
      <c r="J131" s="174">
        <f>ROUND(I131*H131,2)</f>
        <v>0</v>
      </c>
      <c r="K131" s="170" t="s">
        <v>131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132</v>
      </c>
      <c r="AT131" s="179" t="s">
        <v>127</v>
      </c>
      <c r="AU131" s="179" t="s">
        <v>87</v>
      </c>
      <c r="AY131" s="15" t="s">
        <v>124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132</v>
      </c>
      <c r="BM131" s="179" t="s">
        <v>167</v>
      </c>
    </row>
    <row r="132" s="2" customFormat="1" ht="101.25" customHeight="1">
      <c r="A132" s="34"/>
      <c r="B132" s="167"/>
      <c r="C132" s="168" t="s">
        <v>168</v>
      </c>
      <c r="D132" s="168" t="s">
        <v>127</v>
      </c>
      <c r="E132" s="169" t="s">
        <v>169</v>
      </c>
      <c r="F132" s="170" t="s">
        <v>170</v>
      </c>
      <c r="G132" s="171" t="s">
        <v>162</v>
      </c>
      <c r="H132" s="172">
        <v>6</v>
      </c>
      <c r="I132" s="173"/>
      <c r="J132" s="174">
        <f>ROUND(I132*H132,2)</f>
        <v>0</v>
      </c>
      <c r="K132" s="170" t="s">
        <v>131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132</v>
      </c>
      <c r="AT132" s="179" t="s">
        <v>127</v>
      </c>
      <c r="AU132" s="179" t="s">
        <v>87</v>
      </c>
      <c r="AY132" s="15" t="s">
        <v>124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132</v>
      </c>
      <c r="BM132" s="179" t="s">
        <v>171</v>
      </c>
    </row>
    <row r="133" s="2" customFormat="1" ht="114.9" customHeight="1">
      <c r="A133" s="34"/>
      <c r="B133" s="167"/>
      <c r="C133" s="168" t="s">
        <v>172</v>
      </c>
      <c r="D133" s="168" t="s">
        <v>127</v>
      </c>
      <c r="E133" s="169" t="s">
        <v>173</v>
      </c>
      <c r="F133" s="170" t="s">
        <v>174</v>
      </c>
      <c r="G133" s="171" t="s">
        <v>162</v>
      </c>
      <c r="H133" s="172">
        <v>6</v>
      </c>
      <c r="I133" s="173"/>
      <c r="J133" s="174">
        <f>ROUND(I133*H133,2)</f>
        <v>0</v>
      </c>
      <c r="K133" s="170" t="s">
        <v>131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132</v>
      </c>
      <c r="AT133" s="179" t="s">
        <v>127</v>
      </c>
      <c r="AU133" s="179" t="s">
        <v>87</v>
      </c>
      <c r="AY133" s="15" t="s">
        <v>124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132</v>
      </c>
      <c r="BM133" s="179" t="s">
        <v>175</v>
      </c>
    </row>
    <row r="134" s="2" customFormat="1" ht="114.9" customHeight="1">
      <c r="A134" s="34"/>
      <c r="B134" s="167"/>
      <c r="C134" s="168" t="s">
        <v>176</v>
      </c>
      <c r="D134" s="168" t="s">
        <v>127</v>
      </c>
      <c r="E134" s="169" t="s">
        <v>177</v>
      </c>
      <c r="F134" s="170" t="s">
        <v>178</v>
      </c>
      <c r="G134" s="171" t="s">
        <v>162</v>
      </c>
      <c r="H134" s="172">
        <v>10</v>
      </c>
      <c r="I134" s="173"/>
      <c r="J134" s="174">
        <f>ROUND(I134*H134,2)</f>
        <v>0</v>
      </c>
      <c r="K134" s="170" t="s">
        <v>131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132</v>
      </c>
      <c r="AT134" s="179" t="s">
        <v>127</v>
      </c>
      <c r="AU134" s="179" t="s">
        <v>87</v>
      </c>
      <c r="AY134" s="15" t="s">
        <v>124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132</v>
      </c>
      <c r="BM134" s="179" t="s">
        <v>179</v>
      </c>
    </row>
    <row r="135" s="2" customFormat="1" ht="114.9" customHeight="1">
      <c r="A135" s="34"/>
      <c r="B135" s="167"/>
      <c r="C135" s="168" t="s">
        <v>180</v>
      </c>
      <c r="D135" s="168" t="s">
        <v>127</v>
      </c>
      <c r="E135" s="169" t="s">
        <v>181</v>
      </c>
      <c r="F135" s="170" t="s">
        <v>182</v>
      </c>
      <c r="G135" s="171" t="s">
        <v>162</v>
      </c>
      <c r="H135" s="172">
        <v>10</v>
      </c>
      <c r="I135" s="173"/>
      <c r="J135" s="174">
        <f>ROUND(I135*H135,2)</f>
        <v>0</v>
      </c>
      <c r="K135" s="170" t="s">
        <v>131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132</v>
      </c>
      <c r="AT135" s="179" t="s">
        <v>127</v>
      </c>
      <c r="AU135" s="179" t="s">
        <v>87</v>
      </c>
      <c r="AY135" s="15" t="s">
        <v>124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132</v>
      </c>
      <c r="BM135" s="179" t="s">
        <v>183</v>
      </c>
    </row>
    <row r="136" s="2" customFormat="1" ht="55.5" customHeight="1">
      <c r="A136" s="34"/>
      <c r="B136" s="167"/>
      <c r="C136" s="168" t="s">
        <v>8</v>
      </c>
      <c r="D136" s="168" t="s">
        <v>127</v>
      </c>
      <c r="E136" s="169" t="s">
        <v>184</v>
      </c>
      <c r="F136" s="170" t="s">
        <v>185</v>
      </c>
      <c r="G136" s="171" t="s">
        <v>130</v>
      </c>
      <c r="H136" s="172">
        <v>100</v>
      </c>
      <c r="I136" s="173"/>
      <c r="J136" s="174">
        <f>ROUND(I136*H136,2)</f>
        <v>0</v>
      </c>
      <c r="K136" s="170" t="s">
        <v>131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132</v>
      </c>
      <c r="AT136" s="179" t="s">
        <v>127</v>
      </c>
      <c r="AU136" s="179" t="s">
        <v>87</v>
      </c>
      <c r="AY136" s="15" t="s">
        <v>124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132</v>
      </c>
      <c r="BM136" s="179" t="s">
        <v>186</v>
      </c>
    </row>
    <row r="137" s="2" customFormat="1" ht="55.5" customHeight="1">
      <c r="A137" s="34"/>
      <c r="B137" s="167"/>
      <c r="C137" s="168" t="s">
        <v>187</v>
      </c>
      <c r="D137" s="168" t="s">
        <v>127</v>
      </c>
      <c r="E137" s="169" t="s">
        <v>188</v>
      </c>
      <c r="F137" s="170" t="s">
        <v>189</v>
      </c>
      <c r="G137" s="171" t="s">
        <v>130</v>
      </c>
      <c r="H137" s="172">
        <v>100</v>
      </c>
      <c r="I137" s="173"/>
      <c r="J137" s="174">
        <f>ROUND(I137*H137,2)</f>
        <v>0</v>
      </c>
      <c r="K137" s="170" t="s">
        <v>131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132</v>
      </c>
      <c r="AT137" s="179" t="s">
        <v>127</v>
      </c>
      <c r="AU137" s="179" t="s">
        <v>87</v>
      </c>
      <c r="AY137" s="15" t="s">
        <v>124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132</v>
      </c>
      <c r="BM137" s="179" t="s">
        <v>190</v>
      </c>
    </row>
    <row r="138" s="2" customFormat="1" ht="76.35" customHeight="1">
      <c r="A138" s="34"/>
      <c r="B138" s="167"/>
      <c r="C138" s="168" t="s">
        <v>191</v>
      </c>
      <c r="D138" s="168" t="s">
        <v>127</v>
      </c>
      <c r="E138" s="169" t="s">
        <v>192</v>
      </c>
      <c r="F138" s="170" t="s">
        <v>193</v>
      </c>
      <c r="G138" s="171" t="s">
        <v>130</v>
      </c>
      <c r="H138" s="172">
        <v>5</v>
      </c>
      <c r="I138" s="173"/>
      <c r="J138" s="174">
        <f>ROUND(I138*H138,2)</f>
        <v>0</v>
      </c>
      <c r="K138" s="170" t="s">
        <v>131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132</v>
      </c>
      <c r="AT138" s="179" t="s">
        <v>127</v>
      </c>
      <c r="AU138" s="179" t="s">
        <v>87</v>
      </c>
      <c r="AY138" s="15" t="s">
        <v>124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132</v>
      </c>
      <c r="BM138" s="179" t="s">
        <v>194</v>
      </c>
    </row>
    <row r="139" s="2" customFormat="1" ht="76.35" customHeight="1">
      <c r="A139" s="34"/>
      <c r="B139" s="167"/>
      <c r="C139" s="168" t="s">
        <v>195</v>
      </c>
      <c r="D139" s="168" t="s">
        <v>127</v>
      </c>
      <c r="E139" s="169" t="s">
        <v>196</v>
      </c>
      <c r="F139" s="170" t="s">
        <v>197</v>
      </c>
      <c r="G139" s="171" t="s">
        <v>130</v>
      </c>
      <c r="H139" s="172">
        <v>5</v>
      </c>
      <c r="I139" s="173"/>
      <c r="J139" s="174">
        <f>ROUND(I139*H139,2)</f>
        <v>0</v>
      </c>
      <c r="K139" s="170" t="s">
        <v>131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132</v>
      </c>
      <c r="AT139" s="179" t="s">
        <v>127</v>
      </c>
      <c r="AU139" s="179" t="s">
        <v>87</v>
      </c>
      <c r="AY139" s="15" t="s">
        <v>124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132</v>
      </c>
      <c r="BM139" s="179" t="s">
        <v>198</v>
      </c>
    </row>
    <row r="140" s="2" customFormat="1" ht="76.35" customHeight="1">
      <c r="A140" s="34"/>
      <c r="B140" s="167"/>
      <c r="C140" s="168" t="s">
        <v>199</v>
      </c>
      <c r="D140" s="168" t="s">
        <v>127</v>
      </c>
      <c r="E140" s="169" t="s">
        <v>200</v>
      </c>
      <c r="F140" s="170" t="s">
        <v>201</v>
      </c>
      <c r="G140" s="171" t="s">
        <v>130</v>
      </c>
      <c r="H140" s="172">
        <v>2</v>
      </c>
      <c r="I140" s="173"/>
      <c r="J140" s="174">
        <f>ROUND(I140*H140,2)</f>
        <v>0</v>
      </c>
      <c r="K140" s="170" t="s">
        <v>131</v>
      </c>
      <c r="L140" s="35"/>
      <c r="M140" s="175" t="s">
        <v>1</v>
      </c>
      <c r="N140" s="176" t="s">
        <v>42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132</v>
      </c>
      <c r="AT140" s="179" t="s">
        <v>127</v>
      </c>
      <c r="AU140" s="179" t="s">
        <v>87</v>
      </c>
      <c r="AY140" s="15" t="s">
        <v>124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132</v>
      </c>
      <c r="BM140" s="179" t="s">
        <v>202</v>
      </c>
    </row>
    <row r="141" s="2" customFormat="1" ht="78" customHeight="1">
      <c r="A141" s="34"/>
      <c r="B141" s="167"/>
      <c r="C141" s="168" t="s">
        <v>203</v>
      </c>
      <c r="D141" s="168" t="s">
        <v>127</v>
      </c>
      <c r="E141" s="169" t="s">
        <v>204</v>
      </c>
      <c r="F141" s="170" t="s">
        <v>205</v>
      </c>
      <c r="G141" s="171" t="s">
        <v>130</v>
      </c>
      <c r="H141" s="172">
        <v>5</v>
      </c>
      <c r="I141" s="173"/>
      <c r="J141" s="174">
        <f>ROUND(I141*H141,2)</f>
        <v>0</v>
      </c>
      <c r="K141" s="170" t="s">
        <v>131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132</v>
      </c>
      <c r="AT141" s="179" t="s">
        <v>127</v>
      </c>
      <c r="AU141" s="179" t="s">
        <v>87</v>
      </c>
      <c r="AY141" s="15" t="s">
        <v>124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132</v>
      </c>
      <c r="BM141" s="179" t="s">
        <v>206</v>
      </c>
    </row>
    <row r="142" s="2" customFormat="1" ht="78" customHeight="1">
      <c r="A142" s="34"/>
      <c r="B142" s="167"/>
      <c r="C142" s="168" t="s">
        <v>7</v>
      </c>
      <c r="D142" s="168" t="s">
        <v>127</v>
      </c>
      <c r="E142" s="169" t="s">
        <v>207</v>
      </c>
      <c r="F142" s="170" t="s">
        <v>208</v>
      </c>
      <c r="G142" s="171" t="s">
        <v>130</v>
      </c>
      <c r="H142" s="172">
        <v>5</v>
      </c>
      <c r="I142" s="173"/>
      <c r="J142" s="174">
        <f>ROUND(I142*H142,2)</f>
        <v>0</v>
      </c>
      <c r="K142" s="170" t="s">
        <v>131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132</v>
      </c>
      <c r="AT142" s="179" t="s">
        <v>127</v>
      </c>
      <c r="AU142" s="179" t="s">
        <v>87</v>
      </c>
      <c r="AY142" s="15" t="s">
        <v>124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132</v>
      </c>
      <c r="BM142" s="179" t="s">
        <v>209</v>
      </c>
    </row>
    <row r="143" s="2" customFormat="1" ht="78" customHeight="1">
      <c r="A143" s="34"/>
      <c r="B143" s="167"/>
      <c r="C143" s="168" t="s">
        <v>210</v>
      </c>
      <c r="D143" s="168" t="s">
        <v>127</v>
      </c>
      <c r="E143" s="169" t="s">
        <v>211</v>
      </c>
      <c r="F143" s="170" t="s">
        <v>212</v>
      </c>
      <c r="G143" s="171" t="s">
        <v>130</v>
      </c>
      <c r="H143" s="172">
        <v>5</v>
      </c>
      <c r="I143" s="173"/>
      <c r="J143" s="174">
        <f>ROUND(I143*H143,2)</f>
        <v>0</v>
      </c>
      <c r="K143" s="170" t="s">
        <v>131</v>
      </c>
      <c r="L143" s="35"/>
      <c r="M143" s="175" t="s">
        <v>1</v>
      </c>
      <c r="N143" s="176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132</v>
      </c>
      <c r="AT143" s="179" t="s">
        <v>127</v>
      </c>
      <c r="AU143" s="179" t="s">
        <v>87</v>
      </c>
      <c r="AY143" s="15" t="s">
        <v>124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132</v>
      </c>
      <c r="BM143" s="179" t="s">
        <v>213</v>
      </c>
    </row>
    <row r="144" s="2" customFormat="1" ht="78" customHeight="1">
      <c r="A144" s="34"/>
      <c r="B144" s="167"/>
      <c r="C144" s="168" t="s">
        <v>214</v>
      </c>
      <c r="D144" s="168" t="s">
        <v>127</v>
      </c>
      <c r="E144" s="169" t="s">
        <v>215</v>
      </c>
      <c r="F144" s="170" t="s">
        <v>216</v>
      </c>
      <c r="G144" s="171" t="s">
        <v>130</v>
      </c>
      <c r="H144" s="172">
        <v>2</v>
      </c>
      <c r="I144" s="173"/>
      <c r="J144" s="174">
        <f>ROUND(I144*H144,2)</f>
        <v>0</v>
      </c>
      <c r="K144" s="170" t="s">
        <v>131</v>
      </c>
      <c r="L144" s="35"/>
      <c r="M144" s="175" t="s">
        <v>1</v>
      </c>
      <c r="N144" s="176" t="s">
        <v>42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132</v>
      </c>
      <c r="AT144" s="179" t="s">
        <v>127</v>
      </c>
      <c r="AU144" s="179" t="s">
        <v>87</v>
      </c>
      <c r="AY144" s="15" t="s">
        <v>124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132</v>
      </c>
      <c r="BM144" s="179" t="s">
        <v>217</v>
      </c>
    </row>
    <row r="145" s="2" customFormat="1" ht="78" customHeight="1">
      <c r="A145" s="34"/>
      <c r="B145" s="167"/>
      <c r="C145" s="168" t="s">
        <v>218</v>
      </c>
      <c r="D145" s="168" t="s">
        <v>127</v>
      </c>
      <c r="E145" s="169" t="s">
        <v>219</v>
      </c>
      <c r="F145" s="170" t="s">
        <v>220</v>
      </c>
      <c r="G145" s="171" t="s">
        <v>130</v>
      </c>
      <c r="H145" s="172">
        <v>2</v>
      </c>
      <c r="I145" s="173"/>
      <c r="J145" s="174">
        <f>ROUND(I145*H145,2)</f>
        <v>0</v>
      </c>
      <c r="K145" s="170" t="s">
        <v>131</v>
      </c>
      <c r="L145" s="35"/>
      <c r="M145" s="175" t="s">
        <v>1</v>
      </c>
      <c r="N145" s="176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132</v>
      </c>
      <c r="AT145" s="179" t="s">
        <v>127</v>
      </c>
      <c r="AU145" s="179" t="s">
        <v>87</v>
      </c>
      <c r="AY145" s="15" t="s">
        <v>124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132</v>
      </c>
      <c r="BM145" s="179" t="s">
        <v>221</v>
      </c>
    </row>
    <row r="146" s="2" customFormat="1" ht="78" customHeight="1">
      <c r="A146" s="34"/>
      <c r="B146" s="167"/>
      <c r="C146" s="168" t="s">
        <v>222</v>
      </c>
      <c r="D146" s="168" t="s">
        <v>127</v>
      </c>
      <c r="E146" s="169" t="s">
        <v>223</v>
      </c>
      <c r="F146" s="170" t="s">
        <v>224</v>
      </c>
      <c r="G146" s="171" t="s">
        <v>130</v>
      </c>
      <c r="H146" s="172">
        <v>2</v>
      </c>
      <c r="I146" s="173"/>
      <c r="J146" s="174">
        <f>ROUND(I146*H146,2)</f>
        <v>0</v>
      </c>
      <c r="K146" s="170" t="s">
        <v>131</v>
      </c>
      <c r="L146" s="35"/>
      <c r="M146" s="175" t="s">
        <v>1</v>
      </c>
      <c r="N146" s="176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132</v>
      </c>
      <c r="AT146" s="179" t="s">
        <v>127</v>
      </c>
      <c r="AU146" s="179" t="s">
        <v>87</v>
      </c>
      <c r="AY146" s="15" t="s">
        <v>124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132</v>
      </c>
      <c r="BM146" s="179" t="s">
        <v>225</v>
      </c>
    </row>
    <row r="147" s="2" customFormat="1" ht="78" customHeight="1">
      <c r="A147" s="34"/>
      <c r="B147" s="167"/>
      <c r="C147" s="168" t="s">
        <v>226</v>
      </c>
      <c r="D147" s="168" t="s">
        <v>127</v>
      </c>
      <c r="E147" s="169" t="s">
        <v>227</v>
      </c>
      <c r="F147" s="170" t="s">
        <v>228</v>
      </c>
      <c r="G147" s="171" t="s">
        <v>130</v>
      </c>
      <c r="H147" s="172">
        <v>5</v>
      </c>
      <c r="I147" s="173"/>
      <c r="J147" s="174">
        <f>ROUND(I147*H147,2)</f>
        <v>0</v>
      </c>
      <c r="K147" s="170" t="s">
        <v>131</v>
      </c>
      <c r="L147" s="35"/>
      <c r="M147" s="175" t="s">
        <v>1</v>
      </c>
      <c r="N147" s="176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132</v>
      </c>
      <c r="AT147" s="179" t="s">
        <v>127</v>
      </c>
      <c r="AU147" s="179" t="s">
        <v>87</v>
      </c>
      <c r="AY147" s="15" t="s">
        <v>124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132</v>
      </c>
      <c r="BM147" s="179" t="s">
        <v>229</v>
      </c>
    </row>
    <row r="148" s="2" customFormat="1" ht="78" customHeight="1">
      <c r="A148" s="34"/>
      <c r="B148" s="167"/>
      <c r="C148" s="168" t="s">
        <v>230</v>
      </c>
      <c r="D148" s="168" t="s">
        <v>127</v>
      </c>
      <c r="E148" s="169" t="s">
        <v>231</v>
      </c>
      <c r="F148" s="170" t="s">
        <v>232</v>
      </c>
      <c r="G148" s="171" t="s">
        <v>130</v>
      </c>
      <c r="H148" s="172">
        <v>5</v>
      </c>
      <c r="I148" s="173"/>
      <c r="J148" s="174">
        <f>ROUND(I148*H148,2)</f>
        <v>0</v>
      </c>
      <c r="K148" s="170" t="s">
        <v>131</v>
      </c>
      <c r="L148" s="35"/>
      <c r="M148" s="175" t="s">
        <v>1</v>
      </c>
      <c r="N148" s="176" t="s">
        <v>42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132</v>
      </c>
      <c r="AT148" s="179" t="s">
        <v>127</v>
      </c>
      <c r="AU148" s="179" t="s">
        <v>87</v>
      </c>
      <c r="AY148" s="15" t="s">
        <v>124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132</v>
      </c>
      <c r="BM148" s="179" t="s">
        <v>233</v>
      </c>
    </row>
    <row r="149" s="2" customFormat="1" ht="78" customHeight="1">
      <c r="A149" s="34"/>
      <c r="B149" s="167"/>
      <c r="C149" s="168" t="s">
        <v>234</v>
      </c>
      <c r="D149" s="168" t="s">
        <v>127</v>
      </c>
      <c r="E149" s="169" t="s">
        <v>235</v>
      </c>
      <c r="F149" s="170" t="s">
        <v>236</v>
      </c>
      <c r="G149" s="171" t="s">
        <v>130</v>
      </c>
      <c r="H149" s="172">
        <v>5</v>
      </c>
      <c r="I149" s="173"/>
      <c r="J149" s="174">
        <f>ROUND(I149*H149,2)</f>
        <v>0</v>
      </c>
      <c r="K149" s="170" t="s">
        <v>131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132</v>
      </c>
      <c r="AT149" s="179" t="s">
        <v>127</v>
      </c>
      <c r="AU149" s="179" t="s">
        <v>87</v>
      </c>
      <c r="AY149" s="15" t="s">
        <v>124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132</v>
      </c>
      <c r="BM149" s="179" t="s">
        <v>237</v>
      </c>
    </row>
    <row r="150" s="2" customFormat="1" ht="16.5" customHeight="1">
      <c r="A150" s="34"/>
      <c r="B150" s="167"/>
      <c r="C150" s="168" t="s">
        <v>238</v>
      </c>
      <c r="D150" s="168" t="s">
        <v>127</v>
      </c>
      <c r="E150" s="169" t="s">
        <v>239</v>
      </c>
      <c r="F150" s="170" t="s">
        <v>240</v>
      </c>
      <c r="G150" s="171" t="s">
        <v>130</v>
      </c>
      <c r="H150" s="172">
        <v>2</v>
      </c>
      <c r="I150" s="173"/>
      <c r="J150" s="174">
        <f>ROUND(I150*H150,2)</f>
        <v>0</v>
      </c>
      <c r="K150" s="170" t="s">
        <v>131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132</v>
      </c>
      <c r="AT150" s="179" t="s">
        <v>127</v>
      </c>
      <c r="AU150" s="179" t="s">
        <v>87</v>
      </c>
      <c r="AY150" s="15" t="s">
        <v>124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132</v>
      </c>
      <c r="BM150" s="179" t="s">
        <v>241</v>
      </c>
    </row>
    <row r="151" s="2" customFormat="1" ht="142.2" customHeight="1">
      <c r="A151" s="34"/>
      <c r="B151" s="167"/>
      <c r="C151" s="168" t="s">
        <v>242</v>
      </c>
      <c r="D151" s="168" t="s">
        <v>127</v>
      </c>
      <c r="E151" s="169" t="s">
        <v>243</v>
      </c>
      <c r="F151" s="170" t="s">
        <v>244</v>
      </c>
      <c r="G151" s="171" t="s">
        <v>245</v>
      </c>
      <c r="H151" s="172">
        <v>40</v>
      </c>
      <c r="I151" s="173"/>
      <c r="J151" s="174">
        <f>ROUND(I151*H151,2)</f>
        <v>0</v>
      </c>
      <c r="K151" s="170" t="s">
        <v>131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132</v>
      </c>
      <c r="AT151" s="179" t="s">
        <v>127</v>
      </c>
      <c r="AU151" s="179" t="s">
        <v>87</v>
      </c>
      <c r="AY151" s="15" t="s">
        <v>124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132</v>
      </c>
      <c r="BM151" s="179" t="s">
        <v>246</v>
      </c>
    </row>
    <row r="152" s="2" customFormat="1" ht="142.2" customHeight="1">
      <c r="A152" s="34"/>
      <c r="B152" s="167"/>
      <c r="C152" s="168" t="s">
        <v>247</v>
      </c>
      <c r="D152" s="168" t="s">
        <v>127</v>
      </c>
      <c r="E152" s="169" t="s">
        <v>248</v>
      </c>
      <c r="F152" s="170" t="s">
        <v>249</v>
      </c>
      <c r="G152" s="171" t="s">
        <v>245</v>
      </c>
      <c r="H152" s="172">
        <v>20</v>
      </c>
      <c r="I152" s="173"/>
      <c r="J152" s="174">
        <f>ROUND(I152*H152,2)</f>
        <v>0</v>
      </c>
      <c r="K152" s="170" t="s">
        <v>131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132</v>
      </c>
      <c r="AT152" s="179" t="s">
        <v>127</v>
      </c>
      <c r="AU152" s="179" t="s">
        <v>87</v>
      </c>
      <c r="AY152" s="15" t="s">
        <v>124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132</v>
      </c>
      <c r="BM152" s="179" t="s">
        <v>250</v>
      </c>
    </row>
    <row r="153" s="2" customFormat="1" ht="114.9" customHeight="1">
      <c r="A153" s="34"/>
      <c r="B153" s="167"/>
      <c r="C153" s="168" t="s">
        <v>251</v>
      </c>
      <c r="D153" s="168" t="s">
        <v>127</v>
      </c>
      <c r="E153" s="169" t="s">
        <v>252</v>
      </c>
      <c r="F153" s="170" t="s">
        <v>253</v>
      </c>
      <c r="G153" s="171" t="s">
        <v>245</v>
      </c>
      <c r="H153" s="172">
        <v>100</v>
      </c>
      <c r="I153" s="173"/>
      <c r="J153" s="174">
        <f>ROUND(I153*H153,2)</f>
        <v>0</v>
      </c>
      <c r="K153" s="170" t="s">
        <v>131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132</v>
      </c>
      <c r="AT153" s="179" t="s">
        <v>127</v>
      </c>
      <c r="AU153" s="179" t="s">
        <v>87</v>
      </c>
      <c r="AY153" s="15" t="s">
        <v>124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132</v>
      </c>
      <c r="BM153" s="179" t="s">
        <v>254</v>
      </c>
    </row>
    <row r="154" s="2" customFormat="1" ht="114.9" customHeight="1">
      <c r="A154" s="34"/>
      <c r="B154" s="167"/>
      <c r="C154" s="168" t="s">
        <v>255</v>
      </c>
      <c r="D154" s="168" t="s">
        <v>127</v>
      </c>
      <c r="E154" s="169" t="s">
        <v>256</v>
      </c>
      <c r="F154" s="170" t="s">
        <v>257</v>
      </c>
      <c r="G154" s="171" t="s">
        <v>245</v>
      </c>
      <c r="H154" s="172">
        <v>30</v>
      </c>
      <c r="I154" s="173"/>
      <c r="J154" s="174">
        <f>ROUND(I154*H154,2)</f>
        <v>0</v>
      </c>
      <c r="K154" s="170" t="s">
        <v>131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132</v>
      </c>
      <c r="AT154" s="179" t="s">
        <v>127</v>
      </c>
      <c r="AU154" s="179" t="s">
        <v>87</v>
      </c>
      <c r="AY154" s="15" t="s">
        <v>124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132</v>
      </c>
      <c r="BM154" s="179" t="s">
        <v>258</v>
      </c>
    </row>
    <row r="155" s="2" customFormat="1" ht="114.9" customHeight="1">
      <c r="A155" s="34"/>
      <c r="B155" s="167"/>
      <c r="C155" s="168" t="s">
        <v>259</v>
      </c>
      <c r="D155" s="168" t="s">
        <v>127</v>
      </c>
      <c r="E155" s="169" t="s">
        <v>260</v>
      </c>
      <c r="F155" s="170" t="s">
        <v>261</v>
      </c>
      <c r="G155" s="171" t="s">
        <v>245</v>
      </c>
      <c r="H155" s="172">
        <v>150</v>
      </c>
      <c r="I155" s="173"/>
      <c r="J155" s="174">
        <f>ROUND(I155*H155,2)</f>
        <v>0</v>
      </c>
      <c r="K155" s="170" t="s">
        <v>131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132</v>
      </c>
      <c r="AT155" s="179" t="s">
        <v>127</v>
      </c>
      <c r="AU155" s="179" t="s">
        <v>87</v>
      </c>
      <c r="AY155" s="15" t="s">
        <v>124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132</v>
      </c>
      <c r="BM155" s="179" t="s">
        <v>262</v>
      </c>
    </row>
    <row r="156" s="2" customFormat="1" ht="114.9" customHeight="1">
      <c r="A156" s="34"/>
      <c r="B156" s="167"/>
      <c r="C156" s="168" t="s">
        <v>263</v>
      </c>
      <c r="D156" s="168" t="s">
        <v>127</v>
      </c>
      <c r="E156" s="169" t="s">
        <v>264</v>
      </c>
      <c r="F156" s="170" t="s">
        <v>265</v>
      </c>
      <c r="G156" s="171" t="s">
        <v>245</v>
      </c>
      <c r="H156" s="172">
        <v>200</v>
      </c>
      <c r="I156" s="173"/>
      <c r="J156" s="174">
        <f>ROUND(I156*H156,2)</f>
        <v>0</v>
      </c>
      <c r="K156" s="170" t="s">
        <v>131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132</v>
      </c>
      <c r="AT156" s="179" t="s">
        <v>127</v>
      </c>
      <c r="AU156" s="179" t="s">
        <v>87</v>
      </c>
      <c r="AY156" s="15" t="s">
        <v>124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132</v>
      </c>
      <c r="BM156" s="179" t="s">
        <v>266</v>
      </c>
    </row>
    <row r="157" s="2" customFormat="1" ht="114.9" customHeight="1">
      <c r="A157" s="34"/>
      <c r="B157" s="167"/>
      <c r="C157" s="168" t="s">
        <v>267</v>
      </c>
      <c r="D157" s="168" t="s">
        <v>127</v>
      </c>
      <c r="E157" s="169" t="s">
        <v>268</v>
      </c>
      <c r="F157" s="170" t="s">
        <v>269</v>
      </c>
      <c r="G157" s="171" t="s">
        <v>245</v>
      </c>
      <c r="H157" s="172">
        <v>50</v>
      </c>
      <c r="I157" s="173"/>
      <c r="J157" s="174">
        <f>ROUND(I157*H157,2)</f>
        <v>0</v>
      </c>
      <c r="K157" s="170" t="s">
        <v>131</v>
      </c>
      <c r="L157" s="35"/>
      <c r="M157" s="175" t="s">
        <v>1</v>
      </c>
      <c r="N157" s="176" t="s">
        <v>42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132</v>
      </c>
      <c r="AT157" s="179" t="s">
        <v>127</v>
      </c>
      <c r="AU157" s="179" t="s">
        <v>87</v>
      </c>
      <c r="AY157" s="15" t="s">
        <v>124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132</v>
      </c>
      <c r="BM157" s="179" t="s">
        <v>270</v>
      </c>
    </row>
    <row r="158" s="2" customFormat="1" ht="114.9" customHeight="1">
      <c r="A158" s="34"/>
      <c r="B158" s="167"/>
      <c r="C158" s="168" t="s">
        <v>271</v>
      </c>
      <c r="D158" s="168" t="s">
        <v>127</v>
      </c>
      <c r="E158" s="169" t="s">
        <v>272</v>
      </c>
      <c r="F158" s="170" t="s">
        <v>273</v>
      </c>
      <c r="G158" s="171" t="s">
        <v>245</v>
      </c>
      <c r="H158" s="172">
        <v>250</v>
      </c>
      <c r="I158" s="173"/>
      <c r="J158" s="174">
        <f>ROUND(I158*H158,2)</f>
        <v>0</v>
      </c>
      <c r="K158" s="170" t="s">
        <v>131</v>
      </c>
      <c r="L158" s="35"/>
      <c r="M158" s="175" t="s">
        <v>1</v>
      </c>
      <c r="N158" s="176" t="s">
        <v>42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132</v>
      </c>
      <c r="AT158" s="179" t="s">
        <v>127</v>
      </c>
      <c r="AU158" s="179" t="s">
        <v>87</v>
      </c>
      <c r="AY158" s="15" t="s">
        <v>124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132</v>
      </c>
      <c r="BM158" s="179" t="s">
        <v>274</v>
      </c>
    </row>
    <row r="159" s="2" customFormat="1" ht="114.9" customHeight="1">
      <c r="A159" s="34"/>
      <c r="B159" s="167"/>
      <c r="C159" s="168" t="s">
        <v>275</v>
      </c>
      <c r="D159" s="168" t="s">
        <v>127</v>
      </c>
      <c r="E159" s="169" t="s">
        <v>276</v>
      </c>
      <c r="F159" s="170" t="s">
        <v>277</v>
      </c>
      <c r="G159" s="171" t="s">
        <v>245</v>
      </c>
      <c r="H159" s="172">
        <v>10</v>
      </c>
      <c r="I159" s="173"/>
      <c r="J159" s="174">
        <f>ROUND(I159*H159,2)</f>
        <v>0</v>
      </c>
      <c r="K159" s="170" t="s">
        <v>131</v>
      </c>
      <c r="L159" s="35"/>
      <c r="M159" s="175" t="s">
        <v>1</v>
      </c>
      <c r="N159" s="176" t="s">
        <v>42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132</v>
      </c>
      <c r="AT159" s="179" t="s">
        <v>127</v>
      </c>
      <c r="AU159" s="179" t="s">
        <v>87</v>
      </c>
      <c r="AY159" s="15" t="s">
        <v>124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132</v>
      </c>
      <c r="BM159" s="179" t="s">
        <v>278</v>
      </c>
    </row>
    <row r="160" s="2" customFormat="1" ht="114.9" customHeight="1">
      <c r="A160" s="34"/>
      <c r="B160" s="167"/>
      <c r="C160" s="168" t="s">
        <v>279</v>
      </c>
      <c r="D160" s="168" t="s">
        <v>127</v>
      </c>
      <c r="E160" s="169" t="s">
        <v>280</v>
      </c>
      <c r="F160" s="170" t="s">
        <v>281</v>
      </c>
      <c r="G160" s="171" t="s">
        <v>245</v>
      </c>
      <c r="H160" s="172">
        <v>4</v>
      </c>
      <c r="I160" s="173"/>
      <c r="J160" s="174">
        <f>ROUND(I160*H160,2)</f>
        <v>0</v>
      </c>
      <c r="K160" s="170" t="s">
        <v>131</v>
      </c>
      <c r="L160" s="35"/>
      <c r="M160" s="175" t="s">
        <v>1</v>
      </c>
      <c r="N160" s="176" t="s">
        <v>42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132</v>
      </c>
      <c r="AT160" s="179" t="s">
        <v>127</v>
      </c>
      <c r="AU160" s="179" t="s">
        <v>87</v>
      </c>
      <c r="AY160" s="15" t="s">
        <v>124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132</v>
      </c>
      <c r="BM160" s="179" t="s">
        <v>282</v>
      </c>
    </row>
    <row r="161" s="2" customFormat="1" ht="114.9" customHeight="1">
      <c r="A161" s="34"/>
      <c r="B161" s="167"/>
      <c r="C161" s="168" t="s">
        <v>283</v>
      </c>
      <c r="D161" s="168" t="s">
        <v>127</v>
      </c>
      <c r="E161" s="169" t="s">
        <v>284</v>
      </c>
      <c r="F161" s="170" t="s">
        <v>285</v>
      </c>
      <c r="G161" s="171" t="s">
        <v>245</v>
      </c>
      <c r="H161" s="172">
        <v>2</v>
      </c>
      <c r="I161" s="173"/>
      <c r="J161" s="174">
        <f>ROUND(I161*H161,2)</f>
        <v>0</v>
      </c>
      <c r="K161" s="170" t="s">
        <v>131</v>
      </c>
      <c r="L161" s="35"/>
      <c r="M161" s="175" t="s">
        <v>1</v>
      </c>
      <c r="N161" s="176" t="s">
        <v>42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132</v>
      </c>
      <c r="AT161" s="179" t="s">
        <v>127</v>
      </c>
      <c r="AU161" s="179" t="s">
        <v>87</v>
      </c>
      <c r="AY161" s="15" t="s">
        <v>124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132</v>
      </c>
      <c r="BM161" s="179" t="s">
        <v>286</v>
      </c>
    </row>
    <row r="162" s="2" customFormat="1" ht="114.9" customHeight="1">
      <c r="A162" s="34"/>
      <c r="B162" s="167"/>
      <c r="C162" s="168" t="s">
        <v>287</v>
      </c>
      <c r="D162" s="168" t="s">
        <v>127</v>
      </c>
      <c r="E162" s="169" t="s">
        <v>288</v>
      </c>
      <c r="F162" s="170" t="s">
        <v>289</v>
      </c>
      <c r="G162" s="171" t="s">
        <v>245</v>
      </c>
      <c r="H162" s="172">
        <v>2</v>
      </c>
      <c r="I162" s="173"/>
      <c r="J162" s="174">
        <f>ROUND(I162*H162,2)</f>
        <v>0</v>
      </c>
      <c r="K162" s="170" t="s">
        <v>131</v>
      </c>
      <c r="L162" s="35"/>
      <c r="M162" s="175" t="s">
        <v>1</v>
      </c>
      <c r="N162" s="176" t="s">
        <v>42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132</v>
      </c>
      <c r="AT162" s="179" t="s">
        <v>127</v>
      </c>
      <c r="AU162" s="179" t="s">
        <v>87</v>
      </c>
      <c r="AY162" s="15" t="s">
        <v>124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85</v>
      </c>
      <c r="BK162" s="180">
        <f>ROUND(I162*H162,2)</f>
        <v>0</v>
      </c>
      <c r="BL162" s="15" t="s">
        <v>132</v>
      </c>
      <c r="BM162" s="179" t="s">
        <v>290</v>
      </c>
    </row>
    <row r="163" s="2" customFormat="1" ht="114.9" customHeight="1">
      <c r="A163" s="34"/>
      <c r="B163" s="167"/>
      <c r="C163" s="168" t="s">
        <v>291</v>
      </c>
      <c r="D163" s="168" t="s">
        <v>127</v>
      </c>
      <c r="E163" s="169" t="s">
        <v>292</v>
      </c>
      <c r="F163" s="170" t="s">
        <v>293</v>
      </c>
      <c r="G163" s="171" t="s">
        <v>245</v>
      </c>
      <c r="H163" s="172">
        <v>2</v>
      </c>
      <c r="I163" s="173"/>
      <c r="J163" s="174">
        <f>ROUND(I163*H163,2)</f>
        <v>0</v>
      </c>
      <c r="K163" s="170" t="s">
        <v>131</v>
      </c>
      <c r="L163" s="35"/>
      <c r="M163" s="175" t="s">
        <v>1</v>
      </c>
      <c r="N163" s="176" t="s">
        <v>42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132</v>
      </c>
      <c r="AT163" s="179" t="s">
        <v>127</v>
      </c>
      <c r="AU163" s="179" t="s">
        <v>87</v>
      </c>
      <c r="AY163" s="15" t="s">
        <v>124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132</v>
      </c>
      <c r="BM163" s="179" t="s">
        <v>294</v>
      </c>
    </row>
    <row r="164" s="2" customFormat="1" ht="114.9" customHeight="1">
      <c r="A164" s="34"/>
      <c r="B164" s="167"/>
      <c r="C164" s="168" t="s">
        <v>295</v>
      </c>
      <c r="D164" s="168" t="s">
        <v>127</v>
      </c>
      <c r="E164" s="169" t="s">
        <v>296</v>
      </c>
      <c r="F164" s="170" t="s">
        <v>297</v>
      </c>
      <c r="G164" s="171" t="s">
        <v>245</v>
      </c>
      <c r="H164" s="172">
        <v>10</v>
      </c>
      <c r="I164" s="173"/>
      <c r="J164" s="174">
        <f>ROUND(I164*H164,2)</f>
        <v>0</v>
      </c>
      <c r="K164" s="170" t="s">
        <v>131</v>
      </c>
      <c r="L164" s="35"/>
      <c r="M164" s="175" t="s">
        <v>1</v>
      </c>
      <c r="N164" s="176" t="s">
        <v>42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132</v>
      </c>
      <c r="AT164" s="179" t="s">
        <v>127</v>
      </c>
      <c r="AU164" s="179" t="s">
        <v>87</v>
      </c>
      <c r="AY164" s="15" t="s">
        <v>124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132</v>
      </c>
      <c r="BM164" s="179" t="s">
        <v>298</v>
      </c>
    </row>
    <row r="165" s="2" customFormat="1" ht="114.9" customHeight="1">
      <c r="A165" s="34"/>
      <c r="B165" s="167"/>
      <c r="C165" s="168" t="s">
        <v>299</v>
      </c>
      <c r="D165" s="168" t="s">
        <v>127</v>
      </c>
      <c r="E165" s="169" t="s">
        <v>300</v>
      </c>
      <c r="F165" s="170" t="s">
        <v>301</v>
      </c>
      <c r="G165" s="171" t="s">
        <v>245</v>
      </c>
      <c r="H165" s="172">
        <v>2</v>
      </c>
      <c r="I165" s="173"/>
      <c r="J165" s="174">
        <f>ROUND(I165*H165,2)</f>
        <v>0</v>
      </c>
      <c r="K165" s="170" t="s">
        <v>131</v>
      </c>
      <c r="L165" s="35"/>
      <c r="M165" s="175" t="s">
        <v>1</v>
      </c>
      <c r="N165" s="176" t="s">
        <v>42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132</v>
      </c>
      <c r="AT165" s="179" t="s">
        <v>127</v>
      </c>
      <c r="AU165" s="179" t="s">
        <v>87</v>
      </c>
      <c r="AY165" s="15" t="s">
        <v>124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85</v>
      </c>
      <c r="BK165" s="180">
        <f>ROUND(I165*H165,2)</f>
        <v>0</v>
      </c>
      <c r="BL165" s="15" t="s">
        <v>132</v>
      </c>
      <c r="BM165" s="179" t="s">
        <v>302</v>
      </c>
    </row>
    <row r="166" s="2" customFormat="1" ht="114.9" customHeight="1">
      <c r="A166" s="34"/>
      <c r="B166" s="167"/>
      <c r="C166" s="168" t="s">
        <v>303</v>
      </c>
      <c r="D166" s="168" t="s">
        <v>127</v>
      </c>
      <c r="E166" s="169" t="s">
        <v>304</v>
      </c>
      <c r="F166" s="170" t="s">
        <v>305</v>
      </c>
      <c r="G166" s="171" t="s">
        <v>245</v>
      </c>
      <c r="H166" s="172">
        <v>2</v>
      </c>
      <c r="I166" s="173"/>
      <c r="J166" s="174">
        <f>ROUND(I166*H166,2)</f>
        <v>0</v>
      </c>
      <c r="K166" s="170" t="s">
        <v>131</v>
      </c>
      <c r="L166" s="35"/>
      <c r="M166" s="175" t="s">
        <v>1</v>
      </c>
      <c r="N166" s="176" t="s">
        <v>42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132</v>
      </c>
      <c r="AT166" s="179" t="s">
        <v>127</v>
      </c>
      <c r="AU166" s="179" t="s">
        <v>87</v>
      </c>
      <c r="AY166" s="15" t="s">
        <v>124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85</v>
      </c>
      <c r="BK166" s="180">
        <f>ROUND(I166*H166,2)</f>
        <v>0</v>
      </c>
      <c r="BL166" s="15" t="s">
        <v>132</v>
      </c>
      <c r="BM166" s="179" t="s">
        <v>306</v>
      </c>
    </row>
    <row r="167" s="2" customFormat="1" ht="114.9" customHeight="1">
      <c r="A167" s="34"/>
      <c r="B167" s="167"/>
      <c r="C167" s="168" t="s">
        <v>307</v>
      </c>
      <c r="D167" s="168" t="s">
        <v>127</v>
      </c>
      <c r="E167" s="169" t="s">
        <v>308</v>
      </c>
      <c r="F167" s="170" t="s">
        <v>309</v>
      </c>
      <c r="G167" s="171" t="s">
        <v>245</v>
      </c>
      <c r="H167" s="172">
        <v>2</v>
      </c>
      <c r="I167" s="173"/>
      <c r="J167" s="174">
        <f>ROUND(I167*H167,2)</f>
        <v>0</v>
      </c>
      <c r="K167" s="170" t="s">
        <v>131</v>
      </c>
      <c r="L167" s="35"/>
      <c r="M167" s="175" t="s">
        <v>1</v>
      </c>
      <c r="N167" s="176" t="s">
        <v>42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132</v>
      </c>
      <c r="AT167" s="179" t="s">
        <v>127</v>
      </c>
      <c r="AU167" s="179" t="s">
        <v>87</v>
      </c>
      <c r="AY167" s="15" t="s">
        <v>124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85</v>
      </c>
      <c r="BK167" s="180">
        <f>ROUND(I167*H167,2)</f>
        <v>0</v>
      </c>
      <c r="BL167" s="15" t="s">
        <v>132</v>
      </c>
      <c r="BM167" s="179" t="s">
        <v>310</v>
      </c>
    </row>
    <row r="168" s="2" customFormat="1" ht="114.9" customHeight="1">
      <c r="A168" s="34"/>
      <c r="B168" s="167"/>
      <c r="C168" s="168" t="s">
        <v>311</v>
      </c>
      <c r="D168" s="168" t="s">
        <v>127</v>
      </c>
      <c r="E168" s="169" t="s">
        <v>312</v>
      </c>
      <c r="F168" s="170" t="s">
        <v>313</v>
      </c>
      <c r="G168" s="171" t="s">
        <v>245</v>
      </c>
      <c r="H168" s="172">
        <v>4</v>
      </c>
      <c r="I168" s="173"/>
      <c r="J168" s="174">
        <f>ROUND(I168*H168,2)</f>
        <v>0</v>
      </c>
      <c r="K168" s="170" t="s">
        <v>131</v>
      </c>
      <c r="L168" s="35"/>
      <c r="M168" s="175" t="s">
        <v>1</v>
      </c>
      <c r="N168" s="176" t="s">
        <v>42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132</v>
      </c>
      <c r="AT168" s="179" t="s">
        <v>127</v>
      </c>
      <c r="AU168" s="179" t="s">
        <v>87</v>
      </c>
      <c r="AY168" s="15" t="s">
        <v>124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85</v>
      </c>
      <c r="BK168" s="180">
        <f>ROUND(I168*H168,2)</f>
        <v>0</v>
      </c>
      <c r="BL168" s="15" t="s">
        <v>132</v>
      </c>
      <c r="BM168" s="179" t="s">
        <v>314</v>
      </c>
    </row>
    <row r="169" s="2" customFormat="1" ht="111.75" customHeight="1">
      <c r="A169" s="34"/>
      <c r="B169" s="167"/>
      <c r="C169" s="168" t="s">
        <v>315</v>
      </c>
      <c r="D169" s="168" t="s">
        <v>127</v>
      </c>
      <c r="E169" s="169" t="s">
        <v>316</v>
      </c>
      <c r="F169" s="170" t="s">
        <v>317</v>
      </c>
      <c r="G169" s="171" t="s">
        <v>245</v>
      </c>
      <c r="H169" s="172">
        <v>4</v>
      </c>
      <c r="I169" s="173"/>
      <c r="J169" s="174">
        <f>ROUND(I169*H169,2)</f>
        <v>0</v>
      </c>
      <c r="K169" s="170" t="s">
        <v>131</v>
      </c>
      <c r="L169" s="35"/>
      <c r="M169" s="175" t="s">
        <v>1</v>
      </c>
      <c r="N169" s="176" t="s">
        <v>42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132</v>
      </c>
      <c r="AT169" s="179" t="s">
        <v>127</v>
      </c>
      <c r="AU169" s="179" t="s">
        <v>87</v>
      </c>
      <c r="AY169" s="15" t="s">
        <v>124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85</v>
      </c>
      <c r="BK169" s="180">
        <f>ROUND(I169*H169,2)</f>
        <v>0</v>
      </c>
      <c r="BL169" s="15" t="s">
        <v>132</v>
      </c>
      <c r="BM169" s="179" t="s">
        <v>318</v>
      </c>
    </row>
    <row r="170" s="2" customFormat="1" ht="111.75" customHeight="1">
      <c r="A170" s="34"/>
      <c r="B170" s="167"/>
      <c r="C170" s="168" t="s">
        <v>319</v>
      </c>
      <c r="D170" s="168" t="s">
        <v>127</v>
      </c>
      <c r="E170" s="169" t="s">
        <v>320</v>
      </c>
      <c r="F170" s="170" t="s">
        <v>321</v>
      </c>
      <c r="G170" s="171" t="s">
        <v>245</v>
      </c>
      <c r="H170" s="172">
        <v>4</v>
      </c>
      <c r="I170" s="173"/>
      <c r="J170" s="174">
        <f>ROUND(I170*H170,2)</f>
        <v>0</v>
      </c>
      <c r="K170" s="170" t="s">
        <v>131</v>
      </c>
      <c r="L170" s="35"/>
      <c r="M170" s="175" t="s">
        <v>1</v>
      </c>
      <c r="N170" s="176" t="s">
        <v>42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132</v>
      </c>
      <c r="AT170" s="179" t="s">
        <v>127</v>
      </c>
      <c r="AU170" s="179" t="s">
        <v>87</v>
      </c>
      <c r="AY170" s="15" t="s">
        <v>124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85</v>
      </c>
      <c r="BK170" s="180">
        <f>ROUND(I170*H170,2)</f>
        <v>0</v>
      </c>
      <c r="BL170" s="15" t="s">
        <v>132</v>
      </c>
      <c r="BM170" s="179" t="s">
        <v>322</v>
      </c>
    </row>
    <row r="171" s="2" customFormat="1" ht="111.75" customHeight="1">
      <c r="A171" s="34"/>
      <c r="B171" s="167"/>
      <c r="C171" s="168" t="s">
        <v>323</v>
      </c>
      <c r="D171" s="168" t="s">
        <v>127</v>
      </c>
      <c r="E171" s="169" t="s">
        <v>324</v>
      </c>
      <c r="F171" s="170" t="s">
        <v>325</v>
      </c>
      <c r="G171" s="171" t="s">
        <v>245</v>
      </c>
      <c r="H171" s="172">
        <v>2</v>
      </c>
      <c r="I171" s="173"/>
      <c r="J171" s="174">
        <f>ROUND(I171*H171,2)</f>
        <v>0</v>
      </c>
      <c r="K171" s="170" t="s">
        <v>131</v>
      </c>
      <c r="L171" s="35"/>
      <c r="M171" s="175" t="s">
        <v>1</v>
      </c>
      <c r="N171" s="176" t="s">
        <v>42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132</v>
      </c>
      <c r="AT171" s="179" t="s">
        <v>127</v>
      </c>
      <c r="AU171" s="179" t="s">
        <v>87</v>
      </c>
      <c r="AY171" s="15" t="s">
        <v>124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85</v>
      </c>
      <c r="BK171" s="180">
        <f>ROUND(I171*H171,2)</f>
        <v>0</v>
      </c>
      <c r="BL171" s="15" t="s">
        <v>132</v>
      </c>
      <c r="BM171" s="179" t="s">
        <v>326</v>
      </c>
    </row>
    <row r="172" s="2" customFormat="1" ht="55.5" customHeight="1">
      <c r="A172" s="34"/>
      <c r="B172" s="167"/>
      <c r="C172" s="168" t="s">
        <v>327</v>
      </c>
      <c r="D172" s="168" t="s">
        <v>127</v>
      </c>
      <c r="E172" s="169" t="s">
        <v>328</v>
      </c>
      <c r="F172" s="170" t="s">
        <v>329</v>
      </c>
      <c r="G172" s="171" t="s">
        <v>245</v>
      </c>
      <c r="H172" s="172">
        <v>50</v>
      </c>
      <c r="I172" s="173"/>
      <c r="J172" s="174">
        <f>ROUND(I172*H172,2)</f>
        <v>0</v>
      </c>
      <c r="K172" s="170" t="s">
        <v>131</v>
      </c>
      <c r="L172" s="35"/>
      <c r="M172" s="175" t="s">
        <v>1</v>
      </c>
      <c r="N172" s="176" t="s">
        <v>42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132</v>
      </c>
      <c r="AT172" s="179" t="s">
        <v>127</v>
      </c>
      <c r="AU172" s="179" t="s">
        <v>87</v>
      </c>
      <c r="AY172" s="15" t="s">
        <v>124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85</v>
      </c>
      <c r="BK172" s="180">
        <f>ROUND(I172*H172,2)</f>
        <v>0</v>
      </c>
      <c r="BL172" s="15" t="s">
        <v>132</v>
      </c>
      <c r="BM172" s="179" t="s">
        <v>330</v>
      </c>
    </row>
    <row r="173" s="2" customFormat="1" ht="90" customHeight="1">
      <c r="A173" s="34"/>
      <c r="B173" s="167"/>
      <c r="C173" s="168" t="s">
        <v>331</v>
      </c>
      <c r="D173" s="168" t="s">
        <v>127</v>
      </c>
      <c r="E173" s="169" t="s">
        <v>332</v>
      </c>
      <c r="F173" s="170" t="s">
        <v>333</v>
      </c>
      <c r="G173" s="171" t="s">
        <v>245</v>
      </c>
      <c r="H173" s="172">
        <v>10</v>
      </c>
      <c r="I173" s="173"/>
      <c r="J173" s="174">
        <f>ROUND(I173*H173,2)</f>
        <v>0</v>
      </c>
      <c r="K173" s="170" t="s">
        <v>131</v>
      </c>
      <c r="L173" s="35"/>
      <c r="M173" s="175" t="s">
        <v>1</v>
      </c>
      <c r="N173" s="176" t="s">
        <v>42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132</v>
      </c>
      <c r="AT173" s="179" t="s">
        <v>127</v>
      </c>
      <c r="AU173" s="179" t="s">
        <v>87</v>
      </c>
      <c r="AY173" s="15" t="s">
        <v>124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85</v>
      </c>
      <c r="BK173" s="180">
        <f>ROUND(I173*H173,2)</f>
        <v>0</v>
      </c>
      <c r="BL173" s="15" t="s">
        <v>132</v>
      </c>
      <c r="BM173" s="179" t="s">
        <v>334</v>
      </c>
    </row>
    <row r="174" s="2" customFormat="1" ht="90" customHeight="1">
      <c r="A174" s="34"/>
      <c r="B174" s="167"/>
      <c r="C174" s="168" t="s">
        <v>335</v>
      </c>
      <c r="D174" s="168" t="s">
        <v>127</v>
      </c>
      <c r="E174" s="169" t="s">
        <v>336</v>
      </c>
      <c r="F174" s="170" t="s">
        <v>337</v>
      </c>
      <c r="G174" s="171" t="s">
        <v>245</v>
      </c>
      <c r="H174" s="172">
        <v>4</v>
      </c>
      <c r="I174" s="173"/>
      <c r="J174" s="174">
        <f>ROUND(I174*H174,2)</f>
        <v>0</v>
      </c>
      <c r="K174" s="170" t="s">
        <v>131</v>
      </c>
      <c r="L174" s="35"/>
      <c r="M174" s="175" t="s">
        <v>1</v>
      </c>
      <c r="N174" s="176" t="s">
        <v>42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132</v>
      </c>
      <c r="AT174" s="179" t="s">
        <v>127</v>
      </c>
      <c r="AU174" s="179" t="s">
        <v>87</v>
      </c>
      <c r="AY174" s="15" t="s">
        <v>124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85</v>
      </c>
      <c r="BK174" s="180">
        <f>ROUND(I174*H174,2)</f>
        <v>0</v>
      </c>
      <c r="BL174" s="15" t="s">
        <v>132</v>
      </c>
      <c r="BM174" s="179" t="s">
        <v>338</v>
      </c>
    </row>
    <row r="175" s="2" customFormat="1" ht="90" customHeight="1">
      <c r="A175" s="34"/>
      <c r="B175" s="167"/>
      <c r="C175" s="168" t="s">
        <v>339</v>
      </c>
      <c r="D175" s="168" t="s">
        <v>127</v>
      </c>
      <c r="E175" s="169" t="s">
        <v>340</v>
      </c>
      <c r="F175" s="170" t="s">
        <v>341</v>
      </c>
      <c r="G175" s="171" t="s">
        <v>245</v>
      </c>
      <c r="H175" s="172">
        <v>20</v>
      </c>
      <c r="I175" s="173"/>
      <c r="J175" s="174">
        <f>ROUND(I175*H175,2)</f>
        <v>0</v>
      </c>
      <c r="K175" s="170" t="s">
        <v>131</v>
      </c>
      <c r="L175" s="35"/>
      <c r="M175" s="175" t="s">
        <v>1</v>
      </c>
      <c r="N175" s="176" t="s">
        <v>42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132</v>
      </c>
      <c r="AT175" s="179" t="s">
        <v>127</v>
      </c>
      <c r="AU175" s="179" t="s">
        <v>87</v>
      </c>
      <c r="AY175" s="15" t="s">
        <v>124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85</v>
      </c>
      <c r="BK175" s="180">
        <f>ROUND(I175*H175,2)</f>
        <v>0</v>
      </c>
      <c r="BL175" s="15" t="s">
        <v>132</v>
      </c>
      <c r="BM175" s="179" t="s">
        <v>342</v>
      </c>
    </row>
    <row r="176" s="2" customFormat="1" ht="90" customHeight="1">
      <c r="A176" s="34"/>
      <c r="B176" s="167"/>
      <c r="C176" s="168" t="s">
        <v>343</v>
      </c>
      <c r="D176" s="168" t="s">
        <v>127</v>
      </c>
      <c r="E176" s="169" t="s">
        <v>344</v>
      </c>
      <c r="F176" s="170" t="s">
        <v>345</v>
      </c>
      <c r="G176" s="171" t="s">
        <v>346</v>
      </c>
      <c r="H176" s="172">
        <v>1000</v>
      </c>
      <c r="I176" s="173"/>
      <c r="J176" s="174">
        <f>ROUND(I176*H176,2)</f>
        <v>0</v>
      </c>
      <c r="K176" s="170" t="s">
        <v>131</v>
      </c>
      <c r="L176" s="35"/>
      <c r="M176" s="175" t="s">
        <v>1</v>
      </c>
      <c r="N176" s="176" t="s">
        <v>42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132</v>
      </c>
      <c r="AT176" s="179" t="s">
        <v>127</v>
      </c>
      <c r="AU176" s="179" t="s">
        <v>87</v>
      </c>
      <c r="AY176" s="15" t="s">
        <v>124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85</v>
      </c>
      <c r="BK176" s="180">
        <f>ROUND(I176*H176,2)</f>
        <v>0</v>
      </c>
      <c r="BL176" s="15" t="s">
        <v>132</v>
      </c>
      <c r="BM176" s="179" t="s">
        <v>347</v>
      </c>
    </row>
    <row r="177" s="2" customFormat="1" ht="90" customHeight="1">
      <c r="A177" s="34"/>
      <c r="B177" s="167"/>
      <c r="C177" s="168" t="s">
        <v>348</v>
      </c>
      <c r="D177" s="168" t="s">
        <v>127</v>
      </c>
      <c r="E177" s="169" t="s">
        <v>349</v>
      </c>
      <c r="F177" s="170" t="s">
        <v>350</v>
      </c>
      <c r="G177" s="171" t="s">
        <v>346</v>
      </c>
      <c r="H177" s="172">
        <v>1000</v>
      </c>
      <c r="I177" s="173"/>
      <c r="J177" s="174">
        <f>ROUND(I177*H177,2)</f>
        <v>0</v>
      </c>
      <c r="K177" s="170" t="s">
        <v>131</v>
      </c>
      <c r="L177" s="35"/>
      <c r="M177" s="175" t="s">
        <v>1</v>
      </c>
      <c r="N177" s="176" t="s">
        <v>42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132</v>
      </c>
      <c r="AT177" s="179" t="s">
        <v>127</v>
      </c>
      <c r="AU177" s="179" t="s">
        <v>87</v>
      </c>
      <c r="AY177" s="15" t="s">
        <v>124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85</v>
      </c>
      <c r="BK177" s="180">
        <f>ROUND(I177*H177,2)</f>
        <v>0</v>
      </c>
      <c r="BL177" s="15" t="s">
        <v>132</v>
      </c>
      <c r="BM177" s="179" t="s">
        <v>351</v>
      </c>
    </row>
    <row r="178" s="2" customFormat="1" ht="90" customHeight="1">
      <c r="A178" s="34"/>
      <c r="B178" s="167"/>
      <c r="C178" s="168" t="s">
        <v>352</v>
      </c>
      <c r="D178" s="168" t="s">
        <v>127</v>
      </c>
      <c r="E178" s="169" t="s">
        <v>353</v>
      </c>
      <c r="F178" s="170" t="s">
        <v>354</v>
      </c>
      <c r="G178" s="171" t="s">
        <v>346</v>
      </c>
      <c r="H178" s="172">
        <v>1000</v>
      </c>
      <c r="I178" s="173"/>
      <c r="J178" s="174">
        <f>ROUND(I178*H178,2)</f>
        <v>0</v>
      </c>
      <c r="K178" s="170" t="s">
        <v>131</v>
      </c>
      <c r="L178" s="35"/>
      <c r="M178" s="175" t="s">
        <v>1</v>
      </c>
      <c r="N178" s="176" t="s">
        <v>42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132</v>
      </c>
      <c r="AT178" s="179" t="s">
        <v>127</v>
      </c>
      <c r="AU178" s="179" t="s">
        <v>87</v>
      </c>
      <c r="AY178" s="15" t="s">
        <v>124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85</v>
      </c>
      <c r="BK178" s="180">
        <f>ROUND(I178*H178,2)</f>
        <v>0</v>
      </c>
      <c r="BL178" s="15" t="s">
        <v>132</v>
      </c>
      <c r="BM178" s="179" t="s">
        <v>355</v>
      </c>
    </row>
    <row r="179" s="2" customFormat="1" ht="90" customHeight="1">
      <c r="A179" s="34"/>
      <c r="B179" s="167"/>
      <c r="C179" s="168" t="s">
        <v>356</v>
      </c>
      <c r="D179" s="168" t="s">
        <v>127</v>
      </c>
      <c r="E179" s="169" t="s">
        <v>357</v>
      </c>
      <c r="F179" s="170" t="s">
        <v>358</v>
      </c>
      <c r="G179" s="171" t="s">
        <v>346</v>
      </c>
      <c r="H179" s="172">
        <v>1000</v>
      </c>
      <c r="I179" s="173"/>
      <c r="J179" s="174">
        <f>ROUND(I179*H179,2)</f>
        <v>0</v>
      </c>
      <c r="K179" s="170" t="s">
        <v>131</v>
      </c>
      <c r="L179" s="35"/>
      <c r="M179" s="175" t="s">
        <v>1</v>
      </c>
      <c r="N179" s="176" t="s">
        <v>42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132</v>
      </c>
      <c r="AT179" s="179" t="s">
        <v>127</v>
      </c>
      <c r="AU179" s="179" t="s">
        <v>87</v>
      </c>
      <c r="AY179" s="15" t="s">
        <v>124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85</v>
      </c>
      <c r="BK179" s="180">
        <f>ROUND(I179*H179,2)</f>
        <v>0</v>
      </c>
      <c r="BL179" s="15" t="s">
        <v>132</v>
      </c>
      <c r="BM179" s="179" t="s">
        <v>359</v>
      </c>
    </row>
    <row r="180" s="2" customFormat="1" ht="101.25" customHeight="1">
      <c r="A180" s="34"/>
      <c r="B180" s="167"/>
      <c r="C180" s="168" t="s">
        <v>360</v>
      </c>
      <c r="D180" s="168" t="s">
        <v>127</v>
      </c>
      <c r="E180" s="169" t="s">
        <v>361</v>
      </c>
      <c r="F180" s="170" t="s">
        <v>362</v>
      </c>
      <c r="G180" s="171" t="s">
        <v>346</v>
      </c>
      <c r="H180" s="172">
        <v>1000</v>
      </c>
      <c r="I180" s="173"/>
      <c r="J180" s="174">
        <f>ROUND(I180*H180,2)</f>
        <v>0</v>
      </c>
      <c r="K180" s="170" t="s">
        <v>131</v>
      </c>
      <c r="L180" s="35"/>
      <c r="M180" s="175" t="s">
        <v>1</v>
      </c>
      <c r="N180" s="176" t="s">
        <v>42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132</v>
      </c>
      <c r="AT180" s="179" t="s">
        <v>127</v>
      </c>
      <c r="AU180" s="179" t="s">
        <v>87</v>
      </c>
      <c r="AY180" s="15" t="s">
        <v>124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85</v>
      </c>
      <c r="BK180" s="180">
        <f>ROUND(I180*H180,2)</f>
        <v>0</v>
      </c>
      <c r="BL180" s="15" t="s">
        <v>132</v>
      </c>
      <c r="BM180" s="179" t="s">
        <v>363</v>
      </c>
    </row>
    <row r="181" s="2" customFormat="1" ht="101.25" customHeight="1">
      <c r="A181" s="34"/>
      <c r="B181" s="167"/>
      <c r="C181" s="168" t="s">
        <v>364</v>
      </c>
      <c r="D181" s="168" t="s">
        <v>127</v>
      </c>
      <c r="E181" s="169" t="s">
        <v>365</v>
      </c>
      <c r="F181" s="170" t="s">
        <v>366</v>
      </c>
      <c r="G181" s="171" t="s">
        <v>346</v>
      </c>
      <c r="H181" s="172">
        <v>1000</v>
      </c>
      <c r="I181" s="173"/>
      <c r="J181" s="174">
        <f>ROUND(I181*H181,2)</f>
        <v>0</v>
      </c>
      <c r="K181" s="170" t="s">
        <v>131</v>
      </c>
      <c r="L181" s="35"/>
      <c r="M181" s="175" t="s">
        <v>1</v>
      </c>
      <c r="N181" s="176" t="s">
        <v>42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132</v>
      </c>
      <c r="AT181" s="179" t="s">
        <v>127</v>
      </c>
      <c r="AU181" s="179" t="s">
        <v>87</v>
      </c>
      <c r="AY181" s="15" t="s">
        <v>124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85</v>
      </c>
      <c r="BK181" s="180">
        <f>ROUND(I181*H181,2)</f>
        <v>0</v>
      </c>
      <c r="BL181" s="15" t="s">
        <v>132</v>
      </c>
      <c r="BM181" s="179" t="s">
        <v>367</v>
      </c>
    </row>
    <row r="182" s="2" customFormat="1" ht="101.25" customHeight="1">
      <c r="A182" s="34"/>
      <c r="B182" s="167"/>
      <c r="C182" s="168" t="s">
        <v>368</v>
      </c>
      <c r="D182" s="168" t="s">
        <v>127</v>
      </c>
      <c r="E182" s="169" t="s">
        <v>369</v>
      </c>
      <c r="F182" s="170" t="s">
        <v>370</v>
      </c>
      <c r="G182" s="171" t="s">
        <v>346</v>
      </c>
      <c r="H182" s="172">
        <v>1000</v>
      </c>
      <c r="I182" s="173"/>
      <c r="J182" s="174">
        <f>ROUND(I182*H182,2)</f>
        <v>0</v>
      </c>
      <c r="K182" s="170" t="s">
        <v>131</v>
      </c>
      <c r="L182" s="35"/>
      <c r="M182" s="175" t="s">
        <v>1</v>
      </c>
      <c r="N182" s="176" t="s">
        <v>42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132</v>
      </c>
      <c r="AT182" s="179" t="s">
        <v>127</v>
      </c>
      <c r="AU182" s="179" t="s">
        <v>87</v>
      </c>
      <c r="AY182" s="15" t="s">
        <v>124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85</v>
      </c>
      <c r="BK182" s="180">
        <f>ROUND(I182*H182,2)</f>
        <v>0</v>
      </c>
      <c r="BL182" s="15" t="s">
        <v>132</v>
      </c>
      <c r="BM182" s="179" t="s">
        <v>371</v>
      </c>
    </row>
    <row r="183" s="2" customFormat="1" ht="101.25" customHeight="1">
      <c r="A183" s="34"/>
      <c r="B183" s="167"/>
      <c r="C183" s="168" t="s">
        <v>372</v>
      </c>
      <c r="D183" s="168" t="s">
        <v>127</v>
      </c>
      <c r="E183" s="169" t="s">
        <v>373</v>
      </c>
      <c r="F183" s="170" t="s">
        <v>374</v>
      </c>
      <c r="G183" s="171" t="s">
        <v>346</v>
      </c>
      <c r="H183" s="172">
        <v>1000</v>
      </c>
      <c r="I183" s="173"/>
      <c r="J183" s="174">
        <f>ROUND(I183*H183,2)</f>
        <v>0</v>
      </c>
      <c r="K183" s="170" t="s">
        <v>131</v>
      </c>
      <c r="L183" s="35"/>
      <c r="M183" s="175" t="s">
        <v>1</v>
      </c>
      <c r="N183" s="176" t="s">
        <v>42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132</v>
      </c>
      <c r="AT183" s="179" t="s">
        <v>127</v>
      </c>
      <c r="AU183" s="179" t="s">
        <v>87</v>
      </c>
      <c r="AY183" s="15" t="s">
        <v>124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85</v>
      </c>
      <c r="BK183" s="180">
        <f>ROUND(I183*H183,2)</f>
        <v>0</v>
      </c>
      <c r="BL183" s="15" t="s">
        <v>132</v>
      </c>
      <c r="BM183" s="179" t="s">
        <v>375</v>
      </c>
    </row>
    <row r="184" s="2" customFormat="1" ht="90" customHeight="1">
      <c r="A184" s="34"/>
      <c r="B184" s="167"/>
      <c r="C184" s="168" t="s">
        <v>376</v>
      </c>
      <c r="D184" s="168" t="s">
        <v>127</v>
      </c>
      <c r="E184" s="169" t="s">
        <v>377</v>
      </c>
      <c r="F184" s="170" t="s">
        <v>378</v>
      </c>
      <c r="G184" s="171" t="s">
        <v>346</v>
      </c>
      <c r="H184" s="172">
        <v>1000</v>
      </c>
      <c r="I184" s="173"/>
      <c r="J184" s="174">
        <f>ROUND(I184*H184,2)</f>
        <v>0</v>
      </c>
      <c r="K184" s="170" t="s">
        <v>131</v>
      </c>
      <c r="L184" s="35"/>
      <c r="M184" s="175" t="s">
        <v>1</v>
      </c>
      <c r="N184" s="176" t="s">
        <v>42</v>
      </c>
      <c r="O184" s="73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132</v>
      </c>
      <c r="AT184" s="179" t="s">
        <v>127</v>
      </c>
      <c r="AU184" s="179" t="s">
        <v>87</v>
      </c>
      <c r="AY184" s="15" t="s">
        <v>124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85</v>
      </c>
      <c r="BK184" s="180">
        <f>ROUND(I184*H184,2)</f>
        <v>0</v>
      </c>
      <c r="BL184" s="15" t="s">
        <v>132</v>
      </c>
      <c r="BM184" s="179" t="s">
        <v>379</v>
      </c>
    </row>
    <row r="185" s="2" customFormat="1" ht="90" customHeight="1">
      <c r="A185" s="34"/>
      <c r="B185" s="167"/>
      <c r="C185" s="168" t="s">
        <v>380</v>
      </c>
      <c r="D185" s="168" t="s">
        <v>127</v>
      </c>
      <c r="E185" s="169" t="s">
        <v>381</v>
      </c>
      <c r="F185" s="170" t="s">
        <v>382</v>
      </c>
      <c r="G185" s="171" t="s">
        <v>346</v>
      </c>
      <c r="H185" s="172">
        <v>1000</v>
      </c>
      <c r="I185" s="173"/>
      <c r="J185" s="174">
        <f>ROUND(I185*H185,2)</f>
        <v>0</v>
      </c>
      <c r="K185" s="170" t="s">
        <v>131</v>
      </c>
      <c r="L185" s="35"/>
      <c r="M185" s="175" t="s">
        <v>1</v>
      </c>
      <c r="N185" s="176" t="s">
        <v>42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132</v>
      </c>
      <c r="AT185" s="179" t="s">
        <v>127</v>
      </c>
      <c r="AU185" s="179" t="s">
        <v>87</v>
      </c>
      <c r="AY185" s="15" t="s">
        <v>124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85</v>
      </c>
      <c r="BK185" s="180">
        <f>ROUND(I185*H185,2)</f>
        <v>0</v>
      </c>
      <c r="BL185" s="15" t="s">
        <v>132</v>
      </c>
      <c r="BM185" s="179" t="s">
        <v>383</v>
      </c>
    </row>
    <row r="186" s="2" customFormat="1" ht="90" customHeight="1">
      <c r="A186" s="34"/>
      <c r="B186" s="167"/>
      <c r="C186" s="168" t="s">
        <v>384</v>
      </c>
      <c r="D186" s="168" t="s">
        <v>127</v>
      </c>
      <c r="E186" s="169" t="s">
        <v>385</v>
      </c>
      <c r="F186" s="170" t="s">
        <v>386</v>
      </c>
      <c r="G186" s="171" t="s">
        <v>346</v>
      </c>
      <c r="H186" s="172">
        <v>1000</v>
      </c>
      <c r="I186" s="173"/>
      <c r="J186" s="174">
        <f>ROUND(I186*H186,2)</f>
        <v>0</v>
      </c>
      <c r="K186" s="170" t="s">
        <v>131</v>
      </c>
      <c r="L186" s="35"/>
      <c r="M186" s="175" t="s">
        <v>1</v>
      </c>
      <c r="N186" s="176" t="s">
        <v>42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132</v>
      </c>
      <c r="AT186" s="179" t="s">
        <v>127</v>
      </c>
      <c r="AU186" s="179" t="s">
        <v>87</v>
      </c>
      <c r="AY186" s="15" t="s">
        <v>124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85</v>
      </c>
      <c r="BK186" s="180">
        <f>ROUND(I186*H186,2)</f>
        <v>0</v>
      </c>
      <c r="BL186" s="15" t="s">
        <v>132</v>
      </c>
      <c r="BM186" s="179" t="s">
        <v>387</v>
      </c>
    </row>
    <row r="187" s="2" customFormat="1" ht="90" customHeight="1">
      <c r="A187" s="34"/>
      <c r="B187" s="167"/>
      <c r="C187" s="168" t="s">
        <v>388</v>
      </c>
      <c r="D187" s="168" t="s">
        <v>127</v>
      </c>
      <c r="E187" s="169" t="s">
        <v>389</v>
      </c>
      <c r="F187" s="170" t="s">
        <v>390</v>
      </c>
      <c r="G187" s="171" t="s">
        <v>346</v>
      </c>
      <c r="H187" s="172">
        <v>1000</v>
      </c>
      <c r="I187" s="173"/>
      <c r="J187" s="174">
        <f>ROUND(I187*H187,2)</f>
        <v>0</v>
      </c>
      <c r="K187" s="170" t="s">
        <v>131</v>
      </c>
      <c r="L187" s="35"/>
      <c r="M187" s="175" t="s">
        <v>1</v>
      </c>
      <c r="N187" s="176" t="s">
        <v>42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132</v>
      </c>
      <c r="AT187" s="179" t="s">
        <v>127</v>
      </c>
      <c r="AU187" s="179" t="s">
        <v>87</v>
      </c>
      <c r="AY187" s="15" t="s">
        <v>124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85</v>
      </c>
      <c r="BK187" s="180">
        <f>ROUND(I187*H187,2)</f>
        <v>0</v>
      </c>
      <c r="BL187" s="15" t="s">
        <v>132</v>
      </c>
      <c r="BM187" s="179" t="s">
        <v>391</v>
      </c>
    </row>
    <row r="188" s="2" customFormat="1" ht="101.25" customHeight="1">
      <c r="A188" s="34"/>
      <c r="B188" s="167"/>
      <c r="C188" s="168" t="s">
        <v>392</v>
      </c>
      <c r="D188" s="168" t="s">
        <v>127</v>
      </c>
      <c r="E188" s="169" t="s">
        <v>393</v>
      </c>
      <c r="F188" s="170" t="s">
        <v>394</v>
      </c>
      <c r="G188" s="171" t="s">
        <v>346</v>
      </c>
      <c r="H188" s="172">
        <v>1000</v>
      </c>
      <c r="I188" s="173"/>
      <c r="J188" s="174">
        <f>ROUND(I188*H188,2)</f>
        <v>0</v>
      </c>
      <c r="K188" s="170" t="s">
        <v>131</v>
      </c>
      <c r="L188" s="35"/>
      <c r="M188" s="175" t="s">
        <v>1</v>
      </c>
      <c r="N188" s="176" t="s">
        <v>42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132</v>
      </c>
      <c r="AT188" s="179" t="s">
        <v>127</v>
      </c>
      <c r="AU188" s="179" t="s">
        <v>87</v>
      </c>
      <c r="AY188" s="15" t="s">
        <v>124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85</v>
      </c>
      <c r="BK188" s="180">
        <f>ROUND(I188*H188,2)</f>
        <v>0</v>
      </c>
      <c r="BL188" s="15" t="s">
        <v>132</v>
      </c>
      <c r="BM188" s="179" t="s">
        <v>395</v>
      </c>
    </row>
    <row r="189" s="2" customFormat="1" ht="101.25" customHeight="1">
      <c r="A189" s="34"/>
      <c r="B189" s="167"/>
      <c r="C189" s="168" t="s">
        <v>396</v>
      </c>
      <c r="D189" s="168" t="s">
        <v>127</v>
      </c>
      <c r="E189" s="169" t="s">
        <v>397</v>
      </c>
      <c r="F189" s="170" t="s">
        <v>398</v>
      </c>
      <c r="G189" s="171" t="s">
        <v>346</v>
      </c>
      <c r="H189" s="172">
        <v>1000</v>
      </c>
      <c r="I189" s="173"/>
      <c r="J189" s="174">
        <f>ROUND(I189*H189,2)</f>
        <v>0</v>
      </c>
      <c r="K189" s="170" t="s">
        <v>131</v>
      </c>
      <c r="L189" s="35"/>
      <c r="M189" s="175" t="s">
        <v>1</v>
      </c>
      <c r="N189" s="176" t="s">
        <v>42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132</v>
      </c>
      <c r="AT189" s="179" t="s">
        <v>127</v>
      </c>
      <c r="AU189" s="179" t="s">
        <v>87</v>
      </c>
      <c r="AY189" s="15" t="s">
        <v>124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85</v>
      </c>
      <c r="BK189" s="180">
        <f>ROUND(I189*H189,2)</f>
        <v>0</v>
      </c>
      <c r="BL189" s="15" t="s">
        <v>132</v>
      </c>
      <c r="BM189" s="179" t="s">
        <v>399</v>
      </c>
    </row>
    <row r="190" s="2" customFormat="1" ht="101.25" customHeight="1">
      <c r="A190" s="34"/>
      <c r="B190" s="167"/>
      <c r="C190" s="168" t="s">
        <v>400</v>
      </c>
      <c r="D190" s="168" t="s">
        <v>127</v>
      </c>
      <c r="E190" s="169" t="s">
        <v>401</v>
      </c>
      <c r="F190" s="170" t="s">
        <v>402</v>
      </c>
      <c r="G190" s="171" t="s">
        <v>346</v>
      </c>
      <c r="H190" s="172">
        <v>1000</v>
      </c>
      <c r="I190" s="173"/>
      <c r="J190" s="174">
        <f>ROUND(I190*H190,2)</f>
        <v>0</v>
      </c>
      <c r="K190" s="170" t="s">
        <v>131</v>
      </c>
      <c r="L190" s="35"/>
      <c r="M190" s="175" t="s">
        <v>1</v>
      </c>
      <c r="N190" s="176" t="s">
        <v>42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132</v>
      </c>
      <c r="AT190" s="179" t="s">
        <v>127</v>
      </c>
      <c r="AU190" s="179" t="s">
        <v>87</v>
      </c>
      <c r="AY190" s="15" t="s">
        <v>124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85</v>
      </c>
      <c r="BK190" s="180">
        <f>ROUND(I190*H190,2)</f>
        <v>0</v>
      </c>
      <c r="BL190" s="15" t="s">
        <v>132</v>
      </c>
      <c r="BM190" s="179" t="s">
        <v>403</v>
      </c>
    </row>
    <row r="191" s="2" customFormat="1" ht="101.25" customHeight="1">
      <c r="A191" s="34"/>
      <c r="B191" s="167"/>
      <c r="C191" s="168" t="s">
        <v>404</v>
      </c>
      <c r="D191" s="168" t="s">
        <v>127</v>
      </c>
      <c r="E191" s="169" t="s">
        <v>405</v>
      </c>
      <c r="F191" s="170" t="s">
        <v>406</v>
      </c>
      <c r="G191" s="171" t="s">
        <v>346</v>
      </c>
      <c r="H191" s="172">
        <v>1000</v>
      </c>
      <c r="I191" s="173"/>
      <c r="J191" s="174">
        <f>ROUND(I191*H191,2)</f>
        <v>0</v>
      </c>
      <c r="K191" s="170" t="s">
        <v>131</v>
      </c>
      <c r="L191" s="35"/>
      <c r="M191" s="175" t="s">
        <v>1</v>
      </c>
      <c r="N191" s="176" t="s">
        <v>42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132</v>
      </c>
      <c r="AT191" s="179" t="s">
        <v>127</v>
      </c>
      <c r="AU191" s="179" t="s">
        <v>87</v>
      </c>
      <c r="AY191" s="15" t="s">
        <v>124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85</v>
      </c>
      <c r="BK191" s="180">
        <f>ROUND(I191*H191,2)</f>
        <v>0</v>
      </c>
      <c r="BL191" s="15" t="s">
        <v>132</v>
      </c>
      <c r="BM191" s="179" t="s">
        <v>407</v>
      </c>
    </row>
    <row r="192" s="2" customFormat="1" ht="55.5" customHeight="1">
      <c r="A192" s="34"/>
      <c r="B192" s="167"/>
      <c r="C192" s="168" t="s">
        <v>408</v>
      </c>
      <c r="D192" s="168" t="s">
        <v>127</v>
      </c>
      <c r="E192" s="169" t="s">
        <v>409</v>
      </c>
      <c r="F192" s="170" t="s">
        <v>410</v>
      </c>
      <c r="G192" s="171" t="s">
        <v>346</v>
      </c>
      <c r="H192" s="172">
        <v>200</v>
      </c>
      <c r="I192" s="173"/>
      <c r="J192" s="174">
        <f>ROUND(I192*H192,2)</f>
        <v>0</v>
      </c>
      <c r="K192" s="170" t="s">
        <v>131</v>
      </c>
      <c r="L192" s="35"/>
      <c r="M192" s="175" t="s">
        <v>1</v>
      </c>
      <c r="N192" s="176" t="s">
        <v>42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132</v>
      </c>
      <c r="AT192" s="179" t="s">
        <v>127</v>
      </c>
      <c r="AU192" s="179" t="s">
        <v>87</v>
      </c>
      <c r="AY192" s="15" t="s">
        <v>124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85</v>
      </c>
      <c r="BK192" s="180">
        <f>ROUND(I192*H192,2)</f>
        <v>0</v>
      </c>
      <c r="BL192" s="15" t="s">
        <v>132</v>
      </c>
      <c r="BM192" s="179" t="s">
        <v>411</v>
      </c>
    </row>
    <row r="193" s="2" customFormat="1" ht="55.5" customHeight="1">
      <c r="A193" s="34"/>
      <c r="B193" s="167"/>
      <c r="C193" s="168" t="s">
        <v>412</v>
      </c>
      <c r="D193" s="168" t="s">
        <v>127</v>
      </c>
      <c r="E193" s="169" t="s">
        <v>413</v>
      </c>
      <c r="F193" s="170" t="s">
        <v>414</v>
      </c>
      <c r="G193" s="171" t="s">
        <v>346</v>
      </c>
      <c r="H193" s="172">
        <v>200</v>
      </c>
      <c r="I193" s="173"/>
      <c r="J193" s="174">
        <f>ROUND(I193*H193,2)</f>
        <v>0</v>
      </c>
      <c r="K193" s="170" t="s">
        <v>131</v>
      </c>
      <c r="L193" s="35"/>
      <c r="M193" s="175" t="s">
        <v>1</v>
      </c>
      <c r="N193" s="176" t="s">
        <v>42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132</v>
      </c>
      <c r="AT193" s="179" t="s">
        <v>127</v>
      </c>
      <c r="AU193" s="179" t="s">
        <v>87</v>
      </c>
      <c r="AY193" s="15" t="s">
        <v>124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85</v>
      </c>
      <c r="BK193" s="180">
        <f>ROUND(I193*H193,2)</f>
        <v>0</v>
      </c>
      <c r="BL193" s="15" t="s">
        <v>132</v>
      </c>
      <c r="BM193" s="179" t="s">
        <v>415</v>
      </c>
    </row>
    <row r="194" s="2" customFormat="1" ht="55.5" customHeight="1">
      <c r="A194" s="34"/>
      <c r="B194" s="167"/>
      <c r="C194" s="168" t="s">
        <v>416</v>
      </c>
      <c r="D194" s="168" t="s">
        <v>127</v>
      </c>
      <c r="E194" s="169" t="s">
        <v>417</v>
      </c>
      <c r="F194" s="170" t="s">
        <v>418</v>
      </c>
      <c r="G194" s="171" t="s">
        <v>346</v>
      </c>
      <c r="H194" s="172">
        <v>200</v>
      </c>
      <c r="I194" s="173"/>
      <c r="J194" s="174">
        <f>ROUND(I194*H194,2)</f>
        <v>0</v>
      </c>
      <c r="K194" s="170" t="s">
        <v>131</v>
      </c>
      <c r="L194" s="35"/>
      <c r="M194" s="175" t="s">
        <v>1</v>
      </c>
      <c r="N194" s="176" t="s">
        <v>42</v>
      </c>
      <c r="O194" s="73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132</v>
      </c>
      <c r="AT194" s="179" t="s">
        <v>127</v>
      </c>
      <c r="AU194" s="179" t="s">
        <v>87</v>
      </c>
      <c r="AY194" s="15" t="s">
        <v>124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85</v>
      </c>
      <c r="BK194" s="180">
        <f>ROUND(I194*H194,2)</f>
        <v>0</v>
      </c>
      <c r="BL194" s="15" t="s">
        <v>132</v>
      </c>
      <c r="BM194" s="179" t="s">
        <v>419</v>
      </c>
    </row>
    <row r="195" s="2" customFormat="1" ht="55.5" customHeight="1">
      <c r="A195" s="34"/>
      <c r="B195" s="167"/>
      <c r="C195" s="168" t="s">
        <v>420</v>
      </c>
      <c r="D195" s="168" t="s">
        <v>127</v>
      </c>
      <c r="E195" s="169" t="s">
        <v>421</v>
      </c>
      <c r="F195" s="170" t="s">
        <v>422</v>
      </c>
      <c r="G195" s="171" t="s">
        <v>346</v>
      </c>
      <c r="H195" s="172">
        <v>200</v>
      </c>
      <c r="I195" s="173"/>
      <c r="J195" s="174">
        <f>ROUND(I195*H195,2)</f>
        <v>0</v>
      </c>
      <c r="K195" s="170" t="s">
        <v>131</v>
      </c>
      <c r="L195" s="35"/>
      <c r="M195" s="175" t="s">
        <v>1</v>
      </c>
      <c r="N195" s="176" t="s">
        <v>42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132</v>
      </c>
      <c r="AT195" s="179" t="s">
        <v>127</v>
      </c>
      <c r="AU195" s="179" t="s">
        <v>87</v>
      </c>
      <c r="AY195" s="15" t="s">
        <v>124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85</v>
      </c>
      <c r="BK195" s="180">
        <f>ROUND(I195*H195,2)</f>
        <v>0</v>
      </c>
      <c r="BL195" s="15" t="s">
        <v>132</v>
      </c>
      <c r="BM195" s="179" t="s">
        <v>423</v>
      </c>
    </row>
    <row r="196" s="2" customFormat="1" ht="66.75" customHeight="1">
      <c r="A196" s="34"/>
      <c r="B196" s="167"/>
      <c r="C196" s="168" t="s">
        <v>424</v>
      </c>
      <c r="D196" s="168" t="s">
        <v>127</v>
      </c>
      <c r="E196" s="169" t="s">
        <v>425</v>
      </c>
      <c r="F196" s="170" t="s">
        <v>426</v>
      </c>
      <c r="G196" s="171" t="s">
        <v>346</v>
      </c>
      <c r="H196" s="172">
        <v>50</v>
      </c>
      <c r="I196" s="173"/>
      <c r="J196" s="174">
        <f>ROUND(I196*H196,2)</f>
        <v>0</v>
      </c>
      <c r="K196" s="170" t="s">
        <v>131</v>
      </c>
      <c r="L196" s="35"/>
      <c r="M196" s="175" t="s">
        <v>1</v>
      </c>
      <c r="N196" s="176" t="s">
        <v>42</v>
      </c>
      <c r="O196" s="73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132</v>
      </c>
      <c r="AT196" s="179" t="s">
        <v>127</v>
      </c>
      <c r="AU196" s="179" t="s">
        <v>87</v>
      </c>
      <c r="AY196" s="15" t="s">
        <v>124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85</v>
      </c>
      <c r="BK196" s="180">
        <f>ROUND(I196*H196,2)</f>
        <v>0</v>
      </c>
      <c r="BL196" s="15" t="s">
        <v>132</v>
      </c>
      <c r="BM196" s="179" t="s">
        <v>427</v>
      </c>
    </row>
    <row r="197" s="2" customFormat="1" ht="66.75" customHeight="1">
      <c r="A197" s="34"/>
      <c r="B197" s="167"/>
      <c r="C197" s="168" t="s">
        <v>428</v>
      </c>
      <c r="D197" s="168" t="s">
        <v>127</v>
      </c>
      <c r="E197" s="169" t="s">
        <v>429</v>
      </c>
      <c r="F197" s="170" t="s">
        <v>430</v>
      </c>
      <c r="G197" s="171" t="s">
        <v>346</v>
      </c>
      <c r="H197" s="172">
        <v>10</v>
      </c>
      <c r="I197" s="173"/>
      <c r="J197" s="174">
        <f>ROUND(I197*H197,2)</f>
        <v>0</v>
      </c>
      <c r="K197" s="170" t="s">
        <v>131</v>
      </c>
      <c r="L197" s="35"/>
      <c r="M197" s="175" t="s">
        <v>1</v>
      </c>
      <c r="N197" s="176" t="s">
        <v>42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132</v>
      </c>
      <c r="AT197" s="179" t="s">
        <v>127</v>
      </c>
      <c r="AU197" s="179" t="s">
        <v>87</v>
      </c>
      <c r="AY197" s="15" t="s">
        <v>124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85</v>
      </c>
      <c r="BK197" s="180">
        <f>ROUND(I197*H197,2)</f>
        <v>0</v>
      </c>
      <c r="BL197" s="15" t="s">
        <v>132</v>
      </c>
      <c r="BM197" s="179" t="s">
        <v>431</v>
      </c>
    </row>
    <row r="198" s="2" customFormat="1" ht="66.75" customHeight="1">
      <c r="A198" s="34"/>
      <c r="B198" s="167"/>
      <c r="C198" s="168" t="s">
        <v>432</v>
      </c>
      <c r="D198" s="168" t="s">
        <v>127</v>
      </c>
      <c r="E198" s="169" t="s">
        <v>433</v>
      </c>
      <c r="F198" s="170" t="s">
        <v>434</v>
      </c>
      <c r="G198" s="171" t="s">
        <v>130</v>
      </c>
      <c r="H198" s="172">
        <v>10</v>
      </c>
      <c r="I198" s="173"/>
      <c r="J198" s="174">
        <f>ROUND(I198*H198,2)</f>
        <v>0</v>
      </c>
      <c r="K198" s="170" t="s">
        <v>131</v>
      </c>
      <c r="L198" s="35"/>
      <c r="M198" s="175" t="s">
        <v>1</v>
      </c>
      <c r="N198" s="176" t="s">
        <v>42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132</v>
      </c>
      <c r="AT198" s="179" t="s">
        <v>127</v>
      </c>
      <c r="AU198" s="179" t="s">
        <v>87</v>
      </c>
      <c r="AY198" s="15" t="s">
        <v>124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85</v>
      </c>
      <c r="BK198" s="180">
        <f>ROUND(I198*H198,2)</f>
        <v>0</v>
      </c>
      <c r="BL198" s="15" t="s">
        <v>132</v>
      </c>
      <c r="BM198" s="179" t="s">
        <v>435</v>
      </c>
    </row>
    <row r="199" s="2" customFormat="1" ht="66.75" customHeight="1">
      <c r="A199" s="34"/>
      <c r="B199" s="167"/>
      <c r="C199" s="168" t="s">
        <v>436</v>
      </c>
      <c r="D199" s="168" t="s">
        <v>127</v>
      </c>
      <c r="E199" s="169" t="s">
        <v>437</v>
      </c>
      <c r="F199" s="170" t="s">
        <v>438</v>
      </c>
      <c r="G199" s="171" t="s">
        <v>130</v>
      </c>
      <c r="H199" s="172">
        <v>10</v>
      </c>
      <c r="I199" s="173"/>
      <c r="J199" s="174">
        <f>ROUND(I199*H199,2)</f>
        <v>0</v>
      </c>
      <c r="K199" s="170" t="s">
        <v>131</v>
      </c>
      <c r="L199" s="35"/>
      <c r="M199" s="175" t="s">
        <v>1</v>
      </c>
      <c r="N199" s="176" t="s">
        <v>42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132</v>
      </c>
      <c r="AT199" s="179" t="s">
        <v>127</v>
      </c>
      <c r="AU199" s="179" t="s">
        <v>87</v>
      </c>
      <c r="AY199" s="15" t="s">
        <v>124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85</v>
      </c>
      <c r="BK199" s="180">
        <f>ROUND(I199*H199,2)</f>
        <v>0</v>
      </c>
      <c r="BL199" s="15" t="s">
        <v>132</v>
      </c>
      <c r="BM199" s="179" t="s">
        <v>439</v>
      </c>
    </row>
    <row r="200" s="2" customFormat="1" ht="142.2" customHeight="1">
      <c r="A200" s="34"/>
      <c r="B200" s="167"/>
      <c r="C200" s="168" t="s">
        <v>440</v>
      </c>
      <c r="D200" s="168" t="s">
        <v>127</v>
      </c>
      <c r="E200" s="169" t="s">
        <v>441</v>
      </c>
      <c r="F200" s="170" t="s">
        <v>442</v>
      </c>
      <c r="G200" s="171" t="s">
        <v>346</v>
      </c>
      <c r="H200" s="172">
        <v>500</v>
      </c>
      <c r="I200" s="173"/>
      <c r="J200" s="174">
        <f>ROUND(I200*H200,2)</f>
        <v>0</v>
      </c>
      <c r="K200" s="170" t="s">
        <v>131</v>
      </c>
      <c r="L200" s="35"/>
      <c r="M200" s="175" t="s">
        <v>1</v>
      </c>
      <c r="N200" s="176" t="s">
        <v>42</v>
      </c>
      <c r="O200" s="73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132</v>
      </c>
      <c r="AT200" s="179" t="s">
        <v>127</v>
      </c>
      <c r="AU200" s="179" t="s">
        <v>87</v>
      </c>
      <c r="AY200" s="15" t="s">
        <v>124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85</v>
      </c>
      <c r="BK200" s="180">
        <f>ROUND(I200*H200,2)</f>
        <v>0</v>
      </c>
      <c r="BL200" s="15" t="s">
        <v>132</v>
      </c>
      <c r="BM200" s="179" t="s">
        <v>443</v>
      </c>
    </row>
    <row r="201" s="2" customFormat="1" ht="55.5" customHeight="1">
      <c r="A201" s="34"/>
      <c r="B201" s="167"/>
      <c r="C201" s="168" t="s">
        <v>444</v>
      </c>
      <c r="D201" s="168" t="s">
        <v>127</v>
      </c>
      <c r="E201" s="169" t="s">
        <v>445</v>
      </c>
      <c r="F201" s="170" t="s">
        <v>446</v>
      </c>
      <c r="G201" s="171" t="s">
        <v>346</v>
      </c>
      <c r="H201" s="172">
        <v>100</v>
      </c>
      <c r="I201" s="173"/>
      <c r="J201" s="174">
        <f>ROUND(I201*H201,2)</f>
        <v>0</v>
      </c>
      <c r="K201" s="170" t="s">
        <v>131</v>
      </c>
      <c r="L201" s="35"/>
      <c r="M201" s="175" t="s">
        <v>1</v>
      </c>
      <c r="N201" s="176" t="s">
        <v>42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132</v>
      </c>
      <c r="AT201" s="179" t="s">
        <v>127</v>
      </c>
      <c r="AU201" s="179" t="s">
        <v>87</v>
      </c>
      <c r="AY201" s="15" t="s">
        <v>124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85</v>
      </c>
      <c r="BK201" s="180">
        <f>ROUND(I201*H201,2)</f>
        <v>0</v>
      </c>
      <c r="BL201" s="15" t="s">
        <v>132</v>
      </c>
      <c r="BM201" s="179" t="s">
        <v>447</v>
      </c>
    </row>
    <row r="202" s="2" customFormat="1" ht="55.5" customHeight="1">
      <c r="A202" s="34"/>
      <c r="B202" s="167"/>
      <c r="C202" s="168" t="s">
        <v>448</v>
      </c>
      <c r="D202" s="168" t="s">
        <v>127</v>
      </c>
      <c r="E202" s="169" t="s">
        <v>449</v>
      </c>
      <c r="F202" s="170" t="s">
        <v>450</v>
      </c>
      <c r="G202" s="171" t="s">
        <v>346</v>
      </c>
      <c r="H202" s="172">
        <v>100</v>
      </c>
      <c r="I202" s="173"/>
      <c r="J202" s="174">
        <f>ROUND(I202*H202,2)</f>
        <v>0</v>
      </c>
      <c r="K202" s="170" t="s">
        <v>131</v>
      </c>
      <c r="L202" s="35"/>
      <c r="M202" s="175" t="s">
        <v>1</v>
      </c>
      <c r="N202" s="176" t="s">
        <v>42</v>
      </c>
      <c r="O202" s="73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132</v>
      </c>
      <c r="AT202" s="179" t="s">
        <v>127</v>
      </c>
      <c r="AU202" s="179" t="s">
        <v>87</v>
      </c>
      <c r="AY202" s="15" t="s">
        <v>124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85</v>
      </c>
      <c r="BK202" s="180">
        <f>ROUND(I202*H202,2)</f>
        <v>0</v>
      </c>
      <c r="BL202" s="15" t="s">
        <v>132</v>
      </c>
      <c r="BM202" s="179" t="s">
        <v>451</v>
      </c>
    </row>
    <row r="203" s="2" customFormat="1" ht="62.7" customHeight="1">
      <c r="A203" s="34"/>
      <c r="B203" s="167"/>
      <c r="C203" s="168" t="s">
        <v>452</v>
      </c>
      <c r="D203" s="168" t="s">
        <v>127</v>
      </c>
      <c r="E203" s="169" t="s">
        <v>453</v>
      </c>
      <c r="F203" s="170" t="s">
        <v>454</v>
      </c>
      <c r="G203" s="171" t="s">
        <v>346</v>
      </c>
      <c r="H203" s="172">
        <v>100</v>
      </c>
      <c r="I203" s="173"/>
      <c r="J203" s="174">
        <f>ROUND(I203*H203,2)</f>
        <v>0</v>
      </c>
      <c r="K203" s="170" t="s">
        <v>131</v>
      </c>
      <c r="L203" s="35"/>
      <c r="M203" s="175" t="s">
        <v>1</v>
      </c>
      <c r="N203" s="176" t="s">
        <v>42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132</v>
      </c>
      <c r="AT203" s="179" t="s">
        <v>127</v>
      </c>
      <c r="AU203" s="179" t="s">
        <v>87</v>
      </c>
      <c r="AY203" s="15" t="s">
        <v>124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85</v>
      </c>
      <c r="BK203" s="180">
        <f>ROUND(I203*H203,2)</f>
        <v>0</v>
      </c>
      <c r="BL203" s="15" t="s">
        <v>132</v>
      </c>
      <c r="BM203" s="179" t="s">
        <v>455</v>
      </c>
    </row>
    <row r="204" s="2" customFormat="1" ht="62.7" customHeight="1">
      <c r="A204" s="34"/>
      <c r="B204" s="167"/>
      <c r="C204" s="168" t="s">
        <v>456</v>
      </c>
      <c r="D204" s="168" t="s">
        <v>127</v>
      </c>
      <c r="E204" s="169" t="s">
        <v>457</v>
      </c>
      <c r="F204" s="170" t="s">
        <v>458</v>
      </c>
      <c r="G204" s="171" t="s">
        <v>346</v>
      </c>
      <c r="H204" s="172">
        <v>100</v>
      </c>
      <c r="I204" s="173"/>
      <c r="J204" s="174">
        <f>ROUND(I204*H204,2)</f>
        <v>0</v>
      </c>
      <c r="K204" s="170" t="s">
        <v>131</v>
      </c>
      <c r="L204" s="35"/>
      <c r="M204" s="175" t="s">
        <v>1</v>
      </c>
      <c r="N204" s="176" t="s">
        <v>42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132</v>
      </c>
      <c r="AT204" s="179" t="s">
        <v>127</v>
      </c>
      <c r="AU204" s="179" t="s">
        <v>87</v>
      </c>
      <c r="AY204" s="15" t="s">
        <v>124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85</v>
      </c>
      <c r="BK204" s="180">
        <f>ROUND(I204*H204,2)</f>
        <v>0</v>
      </c>
      <c r="BL204" s="15" t="s">
        <v>132</v>
      </c>
      <c r="BM204" s="179" t="s">
        <v>459</v>
      </c>
    </row>
    <row r="205" s="2" customFormat="1" ht="62.7" customHeight="1">
      <c r="A205" s="34"/>
      <c r="B205" s="167"/>
      <c r="C205" s="168" t="s">
        <v>460</v>
      </c>
      <c r="D205" s="168" t="s">
        <v>127</v>
      </c>
      <c r="E205" s="169" t="s">
        <v>461</v>
      </c>
      <c r="F205" s="170" t="s">
        <v>462</v>
      </c>
      <c r="G205" s="171" t="s">
        <v>346</v>
      </c>
      <c r="H205" s="172">
        <v>100</v>
      </c>
      <c r="I205" s="173"/>
      <c r="J205" s="174">
        <f>ROUND(I205*H205,2)</f>
        <v>0</v>
      </c>
      <c r="K205" s="170" t="s">
        <v>131</v>
      </c>
      <c r="L205" s="35"/>
      <c r="M205" s="175" t="s">
        <v>1</v>
      </c>
      <c r="N205" s="176" t="s">
        <v>42</v>
      </c>
      <c r="O205" s="73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132</v>
      </c>
      <c r="AT205" s="179" t="s">
        <v>127</v>
      </c>
      <c r="AU205" s="179" t="s">
        <v>87</v>
      </c>
      <c r="AY205" s="15" t="s">
        <v>124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85</v>
      </c>
      <c r="BK205" s="180">
        <f>ROUND(I205*H205,2)</f>
        <v>0</v>
      </c>
      <c r="BL205" s="15" t="s">
        <v>132</v>
      </c>
      <c r="BM205" s="179" t="s">
        <v>463</v>
      </c>
    </row>
    <row r="206" s="2" customFormat="1" ht="62.7" customHeight="1">
      <c r="A206" s="34"/>
      <c r="B206" s="167"/>
      <c r="C206" s="168" t="s">
        <v>464</v>
      </c>
      <c r="D206" s="168" t="s">
        <v>127</v>
      </c>
      <c r="E206" s="169" t="s">
        <v>465</v>
      </c>
      <c r="F206" s="170" t="s">
        <v>466</v>
      </c>
      <c r="G206" s="171" t="s">
        <v>346</v>
      </c>
      <c r="H206" s="172">
        <v>100</v>
      </c>
      <c r="I206" s="173"/>
      <c r="J206" s="174">
        <f>ROUND(I206*H206,2)</f>
        <v>0</v>
      </c>
      <c r="K206" s="170" t="s">
        <v>131</v>
      </c>
      <c r="L206" s="35"/>
      <c r="M206" s="175" t="s">
        <v>1</v>
      </c>
      <c r="N206" s="176" t="s">
        <v>42</v>
      </c>
      <c r="O206" s="7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132</v>
      </c>
      <c r="AT206" s="179" t="s">
        <v>127</v>
      </c>
      <c r="AU206" s="179" t="s">
        <v>87</v>
      </c>
      <c r="AY206" s="15" t="s">
        <v>124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85</v>
      </c>
      <c r="BK206" s="180">
        <f>ROUND(I206*H206,2)</f>
        <v>0</v>
      </c>
      <c r="BL206" s="15" t="s">
        <v>132</v>
      </c>
      <c r="BM206" s="179" t="s">
        <v>467</v>
      </c>
    </row>
    <row r="207" s="2" customFormat="1" ht="62.7" customHeight="1">
      <c r="A207" s="34"/>
      <c r="B207" s="167"/>
      <c r="C207" s="168" t="s">
        <v>468</v>
      </c>
      <c r="D207" s="168" t="s">
        <v>127</v>
      </c>
      <c r="E207" s="169" t="s">
        <v>469</v>
      </c>
      <c r="F207" s="170" t="s">
        <v>470</v>
      </c>
      <c r="G207" s="171" t="s">
        <v>346</v>
      </c>
      <c r="H207" s="172">
        <v>100</v>
      </c>
      <c r="I207" s="173"/>
      <c r="J207" s="174">
        <f>ROUND(I207*H207,2)</f>
        <v>0</v>
      </c>
      <c r="K207" s="170" t="s">
        <v>131</v>
      </c>
      <c r="L207" s="35"/>
      <c r="M207" s="175" t="s">
        <v>1</v>
      </c>
      <c r="N207" s="176" t="s">
        <v>42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132</v>
      </c>
      <c r="AT207" s="179" t="s">
        <v>127</v>
      </c>
      <c r="AU207" s="179" t="s">
        <v>87</v>
      </c>
      <c r="AY207" s="15" t="s">
        <v>124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85</v>
      </c>
      <c r="BK207" s="180">
        <f>ROUND(I207*H207,2)</f>
        <v>0</v>
      </c>
      <c r="BL207" s="15" t="s">
        <v>132</v>
      </c>
      <c r="BM207" s="179" t="s">
        <v>471</v>
      </c>
    </row>
    <row r="208" s="2" customFormat="1" ht="62.7" customHeight="1">
      <c r="A208" s="34"/>
      <c r="B208" s="167"/>
      <c r="C208" s="168" t="s">
        <v>472</v>
      </c>
      <c r="D208" s="168" t="s">
        <v>127</v>
      </c>
      <c r="E208" s="169" t="s">
        <v>473</v>
      </c>
      <c r="F208" s="170" t="s">
        <v>474</v>
      </c>
      <c r="G208" s="171" t="s">
        <v>346</v>
      </c>
      <c r="H208" s="172">
        <v>100</v>
      </c>
      <c r="I208" s="173"/>
      <c r="J208" s="174">
        <f>ROUND(I208*H208,2)</f>
        <v>0</v>
      </c>
      <c r="K208" s="170" t="s">
        <v>131</v>
      </c>
      <c r="L208" s="35"/>
      <c r="M208" s="175" t="s">
        <v>1</v>
      </c>
      <c r="N208" s="176" t="s">
        <v>42</v>
      </c>
      <c r="O208" s="7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132</v>
      </c>
      <c r="AT208" s="179" t="s">
        <v>127</v>
      </c>
      <c r="AU208" s="179" t="s">
        <v>87</v>
      </c>
      <c r="AY208" s="15" t="s">
        <v>124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85</v>
      </c>
      <c r="BK208" s="180">
        <f>ROUND(I208*H208,2)</f>
        <v>0</v>
      </c>
      <c r="BL208" s="15" t="s">
        <v>132</v>
      </c>
      <c r="BM208" s="179" t="s">
        <v>475</v>
      </c>
    </row>
    <row r="209" s="2" customFormat="1" ht="62.7" customHeight="1">
      <c r="A209" s="34"/>
      <c r="B209" s="167"/>
      <c r="C209" s="168" t="s">
        <v>476</v>
      </c>
      <c r="D209" s="168" t="s">
        <v>127</v>
      </c>
      <c r="E209" s="169" t="s">
        <v>477</v>
      </c>
      <c r="F209" s="170" t="s">
        <v>478</v>
      </c>
      <c r="G209" s="171" t="s">
        <v>346</v>
      </c>
      <c r="H209" s="172">
        <v>100</v>
      </c>
      <c r="I209" s="173"/>
      <c r="J209" s="174">
        <f>ROUND(I209*H209,2)</f>
        <v>0</v>
      </c>
      <c r="K209" s="170" t="s">
        <v>131</v>
      </c>
      <c r="L209" s="35"/>
      <c r="M209" s="175" t="s">
        <v>1</v>
      </c>
      <c r="N209" s="176" t="s">
        <v>42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132</v>
      </c>
      <c r="AT209" s="179" t="s">
        <v>127</v>
      </c>
      <c r="AU209" s="179" t="s">
        <v>87</v>
      </c>
      <c r="AY209" s="15" t="s">
        <v>124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85</v>
      </c>
      <c r="BK209" s="180">
        <f>ROUND(I209*H209,2)</f>
        <v>0</v>
      </c>
      <c r="BL209" s="15" t="s">
        <v>132</v>
      </c>
      <c r="BM209" s="179" t="s">
        <v>479</v>
      </c>
    </row>
    <row r="210" s="2" customFormat="1" ht="62.7" customHeight="1">
      <c r="A210" s="34"/>
      <c r="B210" s="167"/>
      <c r="C210" s="168" t="s">
        <v>480</v>
      </c>
      <c r="D210" s="168" t="s">
        <v>127</v>
      </c>
      <c r="E210" s="169" t="s">
        <v>481</v>
      </c>
      <c r="F210" s="170" t="s">
        <v>482</v>
      </c>
      <c r="G210" s="171" t="s">
        <v>346</v>
      </c>
      <c r="H210" s="172">
        <v>100</v>
      </c>
      <c r="I210" s="173"/>
      <c r="J210" s="174">
        <f>ROUND(I210*H210,2)</f>
        <v>0</v>
      </c>
      <c r="K210" s="170" t="s">
        <v>131</v>
      </c>
      <c r="L210" s="35"/>
      <c r="M210" s="175" t="s">
        <v>1</v>
      </c>
      <c r="N210" s="176" t="s">
        <v>42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132</v>
      </c>
      <c r="AT210" s="179" t="s">
        <v>127</v>
      </c>
      <c r="AU210" s="179" t="s">
        <v>87</v>
      </c>
      <c r="AY210" s="15" t="s">
        <v>124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85</v>
      </c>
      <c r="BK210" s="180">
        <f>ROUND(I210*H210,2)</f>
        <v>0</v>
      </c>
      <c r="BL210" s="15" t="s">
        <v>132</v>
      </c>
      <c r="BM210" s="179" t="s">
        <v>483</v>
      </c>
    </row>
    <row r="211" s="2" customFormat="1" ht="62.7" customHeight="1">
      <c r="A211" s="34"/>
      <c r="B211" s="167"/>
      <c r="C211" s="168" t="s">
        <v>484</v>
      </c>
      <c r="D211" s="168" t="s">
        <v>127</v>
      </c>
      <c r="E211" s="169" t="s">
        <v>485</v>
      </c>
      <c r="F211" s="170" t="s">
        <v>486</v>
      </c>
      <c r="G211" s="171" t="s">
        <v>346</v>
      </c>
      <c r="H211" s="172">
        <v>100</v>
      </c>
      <c r="I211" s="173"/>
      <c r="J211" s="174">
        <f>ROUND(I211*H211,2)</f>
        <v>0</v>
      </c>
      <c r="K211" s="170" t="s">
        <v>131</v>
      </c>
      <c r="L211" s="35"/>
      <c r="M211" s="175" t="s">
        <v>1</v>
      </c>
      <c r="N211" s="176" t="s">
        <v>42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132</v>
      </c>
      <c r="AT211" s="179" t="s">
        <v>127</v>
      </c>
      <c r="AU211" s="179" t="s">
        <v>87</v>
      </c>
      <c r="AY211" s="15" t="s">
        <v>124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85</v>
      </c>
      <c r="BK211" s="180">
        <f>ROUND(I211*H211,2)</f>
        <v>0</v>
      </c>
      <c r="BL211" s="15" t="s">
        <v>132</v>
      </c>
      <c r="BM211" s="179" t="s">
        <v>487</v>
      </c>
    </row>
    <row r="212" s="2" customFormat="1" ht="66.75" customHeight="1">
      <c r="A212" s="34"/>
      <c r="B212" s="167"/>
      <c r="C212" s="168" t="s">
        <v>488</v>
      </c>
      <c r="D212" s="168" t="s">
        <v>127</v>
      </c>
      <c r="E212" s="169" t="s">
        <v>489</v>
      </c>
      <c r="F212" s="170" t="s">
        <v>490</v>
      </c>
      <c r="G212" s="171" t="s">
        <v>346</v>
      </c>
      <c r="H212" s="172">
        <v>100</v>
      </c>
      <c r="I212" s="173"/>
      <c r="J212" s="174">
        <f>ROUND(I212*H212,2)</f>
        <v>0</v>
      </c>
      <c r="K212" s="170" t="s">
        <v>131</v>
      </c>
      <c r="L212" s="35"/>
      <c r="M212" s="175" t="s">
        <v>1</v>
      </c>
      <c r="N212" s="176" t="s">
        <v>42</v>
      </c>
      <c r="O212" s="73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132</v>
      </c>
      <c r="AT212" s="179" t="s">
        <v>127</v>
      </c>
      <c r="AU212" s="179" t="s">
        <v>87</v>
      </c>
      <c r="AY212" s="15" t="s">
        <v>124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85</v>
      </c>
      <c r="BK212" s="180">
        <f>ROUND(I212*H212,2)</f>
        <v>0</v>
      </c>
      <c r="BL212" s="15" t="s">
        <v>132</v>
      </c>
      <c r="BM212" s="179" t="s">
        <v>491</v>
      </c>
    </row>
    <row r="213" s="2" customFormat="1" ht="78" customHeight="1">
      <c r="A213" s="34"/>
      <c r="B213" s="167"/>
      <c r="C213" s="168" t="s">
        <v>492</v>
      </c>
      <c r="D213" s="168" t="s">
        <v>127</v>
      </c>
      <c r="E213" s="169" t="s">
        <v>493</v>
      </c>
      <c r="F213" s="170" t="s">
        <v>494</v>
      </c>
      <c r="G213" s="171" t="s">
        <v>495</v>
      </c>
      <c r="H213" s="172">
        <v>50</v>
      </c>
      <c r="I213" s="173"/>
      <c r="J213" s="174">
        <f>ROUND(I213*H213,2)</f>
        <v>0</v>
      </c>
      <c r="K213" s="170" t="s">
        <v>131</v>
      </c>
      <c r="L213" s="35"/>
      <c r="M213" s="175" t="s">
        <v>1</v>
      </c>
      <c r="N213" s="176" t="s">
        <v>42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132</v>
      </c>
      <c r="AT213" s="179" t="s">
        <v>127</v>
      </c>
      <c r="AU213" s="179" t="s">
        <v>87</v>
      </c>
      <c r="AY213" s="15" t="s">
        <v>124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85</v>
      </c>
      <c r="BK213" s="180">
        <f>ROUND(I213*H213,2)</f>
        <v>0</v>
      </c>
      <c r="BL213" s="15" t="s">
        <v>132</v>
      </c>
      <c r="BM213" s="179" t="s">
        <v>496</v>
      </c>
    </row>
    <row r="214" s="2" customFormat="1" ht="78" customHeight="1">
      <c r="A214" s="34"/>
      <c r="B214" s="167"/>
      <c r="C214" s="168" t="s">
        <v>497</v>
      </c>
      <c r="D214" s="168" t="s">
        <v>127</v>
      </c>
      <c r="E214" s="169" t="s">
        <v>498</v>
      </c>
      <c r="F214" s="170" t="s">
        <v>499</v>
      </c>
      <c r="G214" s="171" t="s">
        <v>495</v>
      </c>
      <c r="H214" s="172">
        <v>50</v>
      </c>
      <c r="I214" s="173"/>
      <c r="J214" s="174">
        <f>ROUND(I214*H214,2)</f>
        <v>0</v>
      </c>
      <c r="K214" s="170" t="s">
        <v>131</v>
      </c>
      <c r="L214" s="35"/>
      <c r="M214" s="175" t="s">
        <v>1</v>
      </c>
      <c r="N214" s="176" t="s">
        <v>42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132</v>
      </c>
      <c r="AT214" s="179" t="s">
        <v>127</v>
      </c>
      <c r="AU214" s="179" t="s">
        <v>87</v>
      </c>
      <c r="AY214" s="15" t="s">
        <v>124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85</v>
      </c>
      <c r="BK214" s="180">
        <f>ROUND(I214*H214,2)</f>
        <v>0</v>
      </c>
      <c r="BL214" s="15" t="s">
        <v>132</v>
      </c>
      <c r="BM214" s="179" t="s">
        <v>500</v>
      </c>
    </row>
    <row r="215" s="2" customFormat="1" ht="78" customHeight="1">
      <c r="A215" s="34"/>
      <c r="B215" s="167"/>
      <c r="C215" s="168" t="s">
        <v>501</v>
      </c>
      <c r="D215" s="168" t="s">
        <v>127</v>
      </c>
      <c r="E215" s="169" t="s">
        <v>502</v>
      </c>
      <c r="F215" s="170" t="s">
        <v>503</v>
      </c>
      <c r="G215" s="171" t="s">
        <v>495</v>
      </c>
      <c r="H215" s="172">
        <v>50</v>
      </c>
      <c r="I215" s="173"/>
      <c r="J215" s="174">
        <f>ROUND(I215*H215,2)</f>
        <v>0</v>
      </c>
      <c r="K215" s="170" t="s">
        <v>131</v>
      </c>
      <c r="L215" s="35"/>
      <c r="M215" s="175" t="s">
        <v>1</v>
      </c>
      <c r="N215" s="176" t="s">
        <v>42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132</v>
      </c>
      <c r="AT215" s="179" t="s">
        <v>127</v>
      </c>
      <c r="AU215" s="179" t="s">
        <v>87</v>
      </c>
      <c r="AY215" s="15" t="s">
        <v>124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85</v>
      </c>
      <c r="BK215" s="180">
        <f>ROUND(I215*H215,2)</f>
        <v>0</v>
      </c>
      <c r="BL215" s="15" t="s">
        <v>132</v>
      </c>
      <c r="BM215" s="179" t="s">
        <v>504</v>
      </c>
    </row>
    <row r="216" s="2" customFormat="1" ht="66.75" customHeight="1">
      <c r="A216" s="34"/>
      <c r="B216" s="167"/>
      <c r="C216" s="168" t="s">
        <v>505</v>
      </c>
      <c r="D216" s="168" t="s">
        <v>127</v>
      </c>
      <c r="E216" s="169" t="s">
        <v>506</v>
      </c>
      <c r="F216" s="170" t="s">
        <v>507</v>
      </c>
      <c r="G216" s="171" t="s">
        <v>495</v>
      </c>
      <c r="H216" s="172">
        <v>50</v>
      </c>
      <c r="I216" s="173"/>
      <c r="J216" s="174">
        <f>ROUND(I216*H216,2)</f>
        <v>0</v>
      </c>
      <c r="K216" s="170" t="s">
        <v>131</v>
      </c>
      <c r="L216" s="35"/>
      <c r="M216" s="175" t="s">
        <v>1</v>
      </c>
      <c r="N216" s="176" t="s">
        <v>42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132</v>
      </c>
      <c r="AT216" s="179" t="s">
        <v>127</v>
      </c>
      <c r="AU216" s="179" t="s">
        <v>87</v>
      </c>
      <c r="AY216" s="15" t="s">
        <v>124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85</v>
      </c>
      <c r="BK216" s="180">
        <f>ROUND(I216*H216,2)</f>
        <v>0</v>
      </c>
      <c r="BL216" s="15" t="s">
        <v>132</v>
      </c>
      <c r="BM216" s="179" t="s">
        <v>508</v>
      </c>
    </row>
    <row r="217" s="2" customFormat="1" ht="66.75" customHeight="1">
      <c r="A217" s="34"/>
      <c r="B217" s="167"/>
      <c r="C217" s="168" t="s">
        <v>509</v>
      </c>
      <c r="D217" s="168" t="s">
        <v>127</v>
      </c>
      <c r="E217" s="169" t="s">
        <v>510</v>
      </c>
      <c r="F217" s="170" t="s">
        <v>511</v>
      </c>
      <c r="G217" s="171" t="s">
        <v>495</v>
      </c>
      <c r="H217" s="172">
        <v>50</v>
      </c>
      <c r="I217" s="173"/>
      <c r="J217" s="174">
        <f>ROUND(I217*H217,2)</f>
        <v>0</v>
      </c>
      <c r="K217" s="170" t="s">
        <v>131</v>
      </c>
      <c r="L217" s="35"/>
      <c r="M217" s="175" t="s">
        <v>1</v>
      </c>
      <c r="N217" s="176" t="s">
        <v>42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132</v>
      </c>
      <c r="AT217" s="179" t="s">
        <v>127</v>
      </c>
      <c r="AU217" s="179" t="s">
        <v>87</v>
      </c>
      <c r="AY217" s="15" t="s">
        <v>124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85</v>
      </c>
      <c r="BK217" s="180">
        <f>ROUND(I217*H217,2)</f>
        <v>0</v>
      </c>
      <c r="BL217" s="15" t="s">
        <v>132</v>
      </c>
      <c r="BM217" s="179" t="s">
        <v>512</v>
      </c>
    </row>
    <row r="218" s="2" customFormat="1" ht="90" customHeight="1">
      <c r="A218" s="34"/>
      <c r="B218" s="167"/>
      <c r="C218" s="168" t="s">
        <v>513</v>
      </c>
      <c r="D218" s="168" t="s">
        <v>127</v>
      </c>
      <c r="E218" s="169" t="s">
        <v>514</v>
      </c>
      <c r="F218" s="170" t="s">
        <v>515</v>
      </c>
      <c r="G218" s="171" t="s">
        <v>130</v>
      </c>
      <c r="H218" s="172">
        <v>2</v>
      </c>
      <c r="I218" s="173"/>
      <c r="J218" s="174">
        <f>ROUND(I218*H218,2)</f>
        <v>0</v>
      </c>
      <c r="K218" s="170" t="s">
        <v>131</v>
      </c>
      <c r="L218" s="35"/>
      <c r="M218" s="175" t="s">
        <v>1</v>
      </c>
      <c r="N218" s="176" t="s">
        <v>42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132</v>
      </c>
      <c r="AT218" s="179" t="s">
        <v>127</v>
      </c>
      <c r="AU218" s="179" t="s">
        <v>87</v>
      </c>
      <c r="AY218" s="15" t="s">
        <v>124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85</v>
      </c>
      <c r="BK218" s="180">
        <f>ROUND(I218*H218,2)</f>
        <v>0</v>
      </c>
      <c r="BL218" s="15" t="s">
        <v>132</v>
      </c>
      <c r="BM218" s="179" t="s">
        <v>516</v>
      </c>
    </row>
    <row r="219" s="2" customFormat="1" ht="90" customHeight="1">
      <c r="A219" s="34"/>
      <c r="B219" s="167"/>
      <c r="C219" s="168" t="s">
        <v>517</v>
      </c>
      <c r="D219" s="168" t="s">
        <v>127</v>
      </c>
      <c r="E219" s="169" t="s">
        <v>518</v>
      </c>
      <c r="F219" s="170" t="s">
        <v>519</v>
      </c>
      <c r="G219" s="171" t="s">
        <v>130</v>
      </c>
      <c r="H219" s="172">
        <v>2</v>
      </c>
      <c r="I219" s="173"/>
      <c r="J219" s="174">
        <f>ROUND(I219*H219,2)</f>
        <v>0</v>
      </c>
      <c r="K219" s="170" t="s">
        <v>131</v>
      </c>
      <c r="L219" s="35"/>
      <c r="M219" s="175" t="s">
        <v>1</v>
      </c>
      <c r="N219" s="176" t="s">
        <v>42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132</v>
      </c>
      <c r="AT219" s="179" t="s">
        <v>127</v>
      </c>
      <c r="AU219" s="179" t="s">
        <v>87</v>
      </c>
      <c r="AY219" s="15" t="s">
        <v>124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85</v>
      </c>
      <c r="BK219" s="180">
        <f>ROUND(I219*H219,2)</f>
        <v>0</v>
      </c>
      <c r="BL219" s="15" t="s">
        <v>132</v>
      </c>
      <c r="BM219" s="179" t="s">
        <v>520</v>
      </c>
    </row>
    <row r="220" s="2" customFormat="1" ht="90" customHeight="1">
      <c r="A220" s="34"/>
      <c r="B220" s="167"/>
      <c r="C220" s="168" t="s">
        <v>521</v>
      </c>
      <c r="D220" s="168" t="s">
        <v>127</v>
      </c>
      <c r="E220" s="169" t="s">
        <v>522</v>
      </c>
      <c r="F220" s="170" t="s">
        <v>523</v>
      </c>
      <c r="G220" s="171" t="s">
        <v>130</v>
      </c>
      <c r="H220" s="172">
        <v>2</v>
      </c>
      <c r="I220" s="173"/>
      <c r="J220" s="174">
        <f>ROUND(I220*H220,2)</f>
        <v>0</v>
      </c>
      <c r="K220" s="170" t="s">
        <v>131</v>
      </c>
      <c r="L220" s="35"/>
      <c r="M220" s="175" t="s">
        <v>1</v>
      </c>
      <c r="N220" s="176" t="s">
        <v>42</v>
      </c>
      <c r="O220" s="73"/>
      <c r="P220" s="177">
        <f>O220*H220</f>
        <v>0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132</v>
      </c>
      <c r="AT220" s="179" t="s">
        <v>127</v>
      </c>
      <c r="AU220" s="179" t="s">
        <v>87</v>
      </c>
      <c r="AY220" s="15" t="s">
        <v>124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85</v>
      </c>
      <c r="BK220" s="180">
        <f>ROUND(I220*H220,2)</f>
        <v>0</v>
      </c>
      <c r="BL220" s="15" t="s">
        <v>132</v>
      </c>
      <c r="BM220" s="179" t="s">
        <v>524</v>
      </c>
    </row>
    <row r="221" s="2" customFormat="1" ht="90" customHeight="1">
      <c r="A221" s="34"/>
      <c r="B221" s="167"/>
      <c r="C221" s="168" t="s">
        <v>525</v>
      </c>
      <c r="D221" s="168" t="s">
        <v>127</v>
      </c>
      <c r="E221" s="169" t="s">
        <v>526</v>
      </c>
      <c r="F221" s="170" t="s">
        <v>527</v>
      </c>
      <c r="G221" s="171" t="s">
        <v>130</v>
      </c>
      <c r="H221" s="172">
        <v>15</v>
      </c>
      <c r="I221" s="173"/>
      <c r="J221" s="174">
        <f>ROUND(I221*H221,2)</f>
        <v>0</v>
      </c>
      <c r="K221" s="170" t="s">
        <v>131</v>
      </c>
      <c r="L221" s="35"/>
      <c r="M221" s="175" t="s">
        <v>1</v>
      </c>
      <c r="N221" s="176" t="s">
        <v>42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132</v>
      </c>
      <c r="AT221" s="179" t="s">
        <v>127</v>
      </c>
      <c r="AU221" s="179" t="s">
        <v>87</v>
      </c>
      <c r="AY221" s="15" t="s">
        <v>124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85</v>
      </c>
      <c r="BK221" s="180">
        <f>ROUND(I221*H221,2)</f>
        <v>0</v>
      </c>
      <c r="BL221" s="15" t="s">
        <v>132</v>
      </c>
      <c r="BM221" s="179" t="s">
        <v>528</v>
      </c>
    </row>
    <row r="222" s="2" customFormat="1" ht="100.5" customHeight="1">
      <c r="A222" s="34"/>
      <c r="B222" s="167"/>
      <c r="C222" s="168" t="s">
        <v>529</v>
      </c>
      <c r="D222" s="168" t="s">
        <v>127</v>
      </c>
      <c r="E222" s="169" t="s">
        <v>530</v>
      </c>
      <c r="F222" s="170" t="s">
        <v>531</v>
      </c>
      <c r="G222" s="171" t="s">
        <v>130</v>
      </c>
      <c r="H222" s="172">
        <v>15</v>
      </c>
      <c r="I222" s="173"/>
      <c r="J222" s="174">
        <f>ROUND(I222*H222,2)</f>
        <v>0</v>
      </c>
      <c r="K222" s="170" t="s">
        <v>131</v>
      </c>
      <c r="L222" s="35"/>
      <c r="M222" s="175" t="s">
        <v>1</v>
      </c>
      <c r="N222" s="176" t="s">
        <v>42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132</v>
      </c>
      <c r="AT222" s="179" t="s">
        <v>127</v>
      </c>
      <c r="AU222" s="179" t="s">
        <v>87</v>
      </c>
      <c r="AY222" s="15" t="s">
        <v>124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85</v>
      </c>
      <c r="BK222" s="180">
        <f>ROUND(I222*H222,2)</f>
        <v>0</v>
      </c>
      <c r="BL222" s="15" t="s">
        <v>132</v>
      </c>
      <c r="BM222" s="179" t="s">
        <v>532</v>
      </c>
    </row>
    <row r="223" s="2" customFormat="1" ht="100.5" customHeight="1">
      <c r="A223" s="34"/>
      <c r="B223" s="167"/>
      <c r="C223" s="168" t="s">
        <v>533</v>
      </c>
      <c r="D223" s="168" t="s">
        <v>127</v>
      </c>
      <c r="E223" s="169" t="s">
        <v>534</v>
      </c>
      <c r="F223" s="170" t="s">
        <v>535</v>
      </c>
      <c r="G223" s="171" t="s">
        <v>130</v>
      </c>
      <c r="H223" s="172">
        <v>15</v>
      </c>
      <c r="I223" s="173"/>
      <c r="J223" s="174">
        <f>ROUND(I223*H223,2)</f>
        <v>0</v>
      </c>
      <c r="K223" s="170" t="s">
        <v>131</v>
      </c>
      <c r="L223" s="35"/>
      <c r="M223" s="175" t="s">
        <v>1</v>
      </c>
      <c r="N223" s="176" t="s">
        <v>42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132</v>
      </c>
      <c r="AT223" s="179" t="s">
        <v>127</v>
      </c>
      <c r="AU223" s="179" t="s">
        <v>87</v>
      </c>
      <c r="AY223" s="15" t="s">
        <v>124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85</v>
      </c>
      <c r="BK223" s="180">
        <f>ROUND(I223*H223,2)</f>
        <v>0</v>
      </c>
      <c r="BL223" s="15" t="s">
        <v>132</v>
      </c>
      <c r="BM223" s="179" t="s">
        <v>536</v>
      </c>
    </row>
    <row r="224" s="2" customFormat="1" ht="90" customHeight="1">
      <c r="A224" s="34"/>
      <c r="B224" s="167"/>
      <c r="C224" s="168" t="s">
        <v>537</v>
      </c>
      <c r="D224" s="168" t="s">
        <v>127</v>
      </c>
      <c r="E224" s="169" t="s">
        <v>538</v>
      </c>
      <c r="F224" s="170" t="s">
        <v>539</v>
      </c>
      <c r="G224" s="171" t="s">
        <v>130</v>
      </c>
      <c r="H224" s="172">
        <v>10</v>
      </c>
      <c r="I224" s="173"/>
      <c r="J224" s="174">
        <f>ROUND(I224*H224,2)</f>
        <v>0</v>
      </c>
      <c r="K224" s="170" t="s">
        <v>131</v>
      </c>
      <c r="L224" s="35"/>
      <c r="M224" s="175" t="s">
        <v>1</v>
      </c>
      <c r="N224" s="176" t="s">
        <v>42</v>
      </c>
      <c r="O224" s="73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132</v>
      </c>
      <c r="AT224" s="179" t="s">
        <v>127</v>
      </c>
      <c r="AU224" s="179" t="s">
        <v>87</v>
      </c>
      <c r="AY224" s="15" t="s">
        <v>124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85</v>
      </c>
      <c r="BK224" s="180">
        <f>ROUND(I224*H224,2)</f>
        <v>0</v>
      </c>
      <c r="BL224" s="15" t="s">
        <v>132</v>
      </c>
      <c r="BM224" s="179" t="s">
        <v>540</v>
      </c>
    </row>
    <row r="225" s="2" customFormat="1" ht="100.5" customHeight="1">
      <c r="A225" s="34"/>
      <c r="B225" s="167"/>
      <c r="C225" s="168" t="s">
        <v>541</v>
      </c>
      <c r="D225" s="168" t="s">
        <v>127</v>
      </c>
      <c r="E225" s="169" t="s">
        <v>542</v>
      </c>
      <c r="F225" s="170" t="s">
        <v>543</v>
      </c>
      <c r="G225" s="171" t="s">
        <v>130</v>
      </c>
      <c r="H225" s="172">
        <v>10</v>
      </c>
      <c r="I225" s="173"/>
      <c r="J225" s="174">
        <f>ROUND(I225*H225,2)</f>
        <v>0</v>
      </c>
      <c r="K225" s="170" t="s">
        <v>131</v>
      </c>
      <c r="L225" s="35"/>
      <c r="M225" s="175" t="s">
        <v>1</v>
      </c>
      <c r="N225" s="176" t="s">
        <v>42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132</v>
      </c>
      <c r="AT225" s="179" t="s">
        <v>127</v>
      </c>
      <c r="AU225" s="179" t="s">
        <v>87</v>
      </c>
      <c r="AY225" s="15" t="s">
        <v>124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85</v>
      </c>
      <c r="BK225" s="180">
        <f>ROUND(I225*H225,2)</f>
        <v>0</v>
      </c>
      <c r="BL225" s="15" t="s">
        <v>132</v>
      </c>
      <c r="BM225" s="179" t="s">
        <v>544</v>
      </c>
    </row>
    <row r="226" s="2" customFormat="1" ht="100.5" customHeight="1">
      <c r="A226" s="34"/>
      <c r="B226" s="167"/>
      <c r="C226" s="168" t="s">
        <v>545</v>
      </c>
      <c r="D226" s="168" t="s">
        <v>127</v>
      </c>
      <c r="E226" s="169" t="s">
        <v>546</v>
      </c>
      <c r="F226" s="170" t="s">
        <v>547</v>
      </c>
      <c r="G226" s="171" t="s">
        <v>130</v>
      </c>
      <c r="H226" s="172">
        <v>10</v>
      </c>
      <c r="I226" s="173"/>
      <c r="J226" s="174">
        <f>ROUND(I226*H226,2)</f>
        <v>0</v>
      </c>
      <c r="K226" s="170" t="s">
        <v>131</v>
      </c>
      <c r="L226" s="35"/>
      <c r="M226" s="175" t="s">
        <v>1</v>
      </c>
      <c r="N226" s="176" t="s">
        <v>42</v>
      </c>
      <c r="O226" s="73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132</v>
      </c>
      <c r="AT226" s="179" t="s">
        <v>127</v>
      </c>
      <c r="AU226" s="179" t="s">
        <v>87</v>
      </c>
      <c r="AY226" s="15" t="s">
        <v>124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85</v>
      </c>
      <c r="BK226" s="180">
        <f>ROUND(I226*H226,2)</f>
        <v>0</v>
      </c>
      <c r="BL226" s="15" t="s">
        <v>132</v>
      </c>
      <c r="BM226" s="179" t="s">
        <v>548</v>
      </c>
    </row>
    <row r="227" s="2" customFormat="1" ht="90" customHeight="1">
      <c r="A227" s="34"/>
      <c r="B227" s="167"/>
      <c r="C227" s="168" t="s">
        <v>549</v>
      </c>
      <c r="D227" s="168" t="s">
        <v>127</v>
      </c>
      <c r="E227" s="169" t="s">
        <v>550</v>
      </c>
      <c r="F227" s="170" t="s">
        <v>551</v>
      </c>
      <c r="G227" s="171" t="s">
        <v>130</v>
      </c>
      <c r="H227" s="172">
        <v>1</v>
      </c>
      <c r="I227" s="173"/>
      <c r="J227" s="174">
        <f>ROUND(I227*H227,2)</f>
        <v>0</v>
      </c>
      <c r="K227" s="170" t="s">
        <v>131</v>
      </c>
      <c r="L227" s="35"/>
      <c r="M227" s="175" t="s">
        <v>1</v>
      </c>
      <c r="N227" s="176" t="s">
        <v>42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132</v>
      </c>
      <c r="AT227" s="179" t="s">
        <v>127</v>
      </c>
      <c r="AU227" s="179" t="s">
        <v>87</v>
      </c>
      <c r="AY227" s="15" t="s">
        <v>124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85</v>
      </c>
      <c r="BK227" s="180">
        <f>ROUND(I227*H227,2)</f>
        <v>0</v>
      </c>
      <c r="BL227" s="15" t="s">
        <v>132</v>
      </c>
      <c r="BM227" s="179" t="s">
        <v>552</v>
      </c>
    </row>
    <row r="228" s="2" customFormat="1" ht="90" customHeight="1">
      <c r="A228" s="34"/>
      <c r="B228" s="167"/>
      <c r="C228" s="168" t="s">
        <v>553</v>
      </c>
      <c r="D228" s="168" t="s">
        <v>127</v>
      </c>
      <c r="E228" s="169" t="s">
        <v>554</v>
      </c>
      <c r="F228" s="170" t="s">
        <v>555</v>
      </c>
      <c r="G228" s="171" t="s">
        <v>130</v>
      </c>
      <c r="H228" s="172">
        <v>1</v>
      </c>
      <c r="I228" s="173"/>
      <c r="J228" s="174">
        <f>ROUND(I228*H228,2)</f>
        <v>0</v>
      </c>
      <c r="K228" s="170" t="s">
        <v>131</v>
      </c>
      <c r="L228" s="35"/>
      <c r="M228" s="175" t="s">
        <v>1</v>
      </c>
      <c r="N228" s="176" t="s">
        <v>42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132</v>
      </c>
      <c r="AT228" s="179" t="s">
        <v>127</v>
      </c>
      <c r="AU228" s="179" t="s">
        <v>87</v>
      </c>
      <c r="AY228" s="15" t="s">
        <v>124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85</v>
      </c>
      <c r="BK228" s="180">
        <f>ROUND(I228*H228,2)</f>
        <v>0</v>
      </c>
      <c r="BL228" s="15" t="s">
        <v>132</v>
      </c>
      <c r="BM228" s="179" t="s">
        <v>556</v>
      </c>
    </row>
    <row r="229" s="2" customFormat="1" ht="90" customHeight="1">
      <c r="A229" s="34"/>
      <c r="B229" s="167"/>
      <c r="C229" s="168" t="s">
        <v>557</v>
      </c>
      <c r="D229" s="168" t="s">
        <v>127</v>
      </c>
      <c r="E229" s="169" t="s">
        <v>558</v>
      </c>
      <c r="F229" s="170" t="s">
        <v>559</v>
      </c>
      <c r="G229" s="171" t="s">
        <v>130</v>
      </c>
      <c r="H229" s="172">
        <v>1</v>
      </c>
      <c r="I229" s="173"/>
      <c r="J229" s="174">
        <f>ROUND(I229*H229,2)</f>
        <v>0</v>
      </c>
      <c r="K229" s="170" t="s">
        <v>131</v>
      </c>
      <c r="L229" s="35"/>
      <c r="M229" s="175" t="s">
        <v>1</v>
      </c>
      <c r="N229" s="176" t="s">
        <v>42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132</v>
      </c>
      <c r="AT229" s="179" t="s">
        <v>127</v>
      </c>
      <c r="AU229" s="179" t="s">
        <v>87</v>
      </c>
      <c r="AY229" s="15" t="s">
        <v>124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85</v>
      </c>
      <c r="BK229" s="180">
        <f>ROUND(I229*H229,2)</f>
        <v>0</v>
      </c>
      <c r="BL229" s="15" t="s">
        <v>132</v>
      </c>
      <c r="BM229" s="179" t="s">
        <v>560</v>
      </c>
    </row>
    <row r="230" s="2" customFormat="1" ht="114.9" customHeight="1">
      <c r="A230" s="34"/>
      <c r="B230" s="167"/>
      <c r="C230" s="168" t="s">
        <v>561</v>
      </c>
      <c r="D230" s="168" t="s">
        <v>127</v>
      </c>
      <c r="E230" s="169" t="s">
        <v>562</v>
      </c>
      <c r="F230" s="170" t="s">
        <v>563</v>
      </c>
      <c r="G230" s="171" t="s">
        <v>130</v>
      </c>
      <c r="H230" s="172">
        <v>5</v>
      </c>
      <c r="I230" s="173"/>
      <c r="J230" s="174">
        <f>ROUND(I230*H230,2)</f>
        <v>0</v>
      </c>
      <c r="K230" s="170" t="s">
        <v>131</v>
      </c>
      <c r="L230" s="35"/>
      <c r="M230" s="175" t="s">
        <v>1</v>
      </c>
      <c r="N230" s="176" t="s">
        <v>42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132</v>
      </c>
      <c r="AT230" s="179" t="s">
        <v>127</v>
      </c>
      <c r="AU230" s="179" t="s">
        <v>87</v>
      </c>
      <c r="AY230" s="15" t="s">
        <v>124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85</v>
      </c>
      <c r="BK230" s="180">
        <f>ROUND(I230*H230,2)</f>
        <v>0</v>
      </c>
      <c r="BL230" s="15" t="s">
        <v>132</v>
      </c>
      <c r="BM230" s="179" t="s">
        <v>564</v>
      </c>
    </row>
    <row r="231" s="2" customFormat="1" ht="114.9" customHeight="1">
      <c r="A231" s="34"/>
      <c r="B231" s="167"/>
      <c r="C231" s="168" t="s">
        <v>565</v>
      </c>
      <c r="D231" s="168" t="s">
        <v>127</v>
      </c>
      <c r="E231" s="169" t="s">
        <v>566</v>
      </c>
      <c r="F231" s="170" t="s">
        <v>567</v>
      </c>
      <c r="G231" s="171" t="s">
        <v>130</v>
      </c>
      <c r="H231" s="172">
        <v>5</v>
      </c>
      <c r="I231" s="173"/>
      <c r="J231" s="174">
        <f>ROUND(I231*H231,2)</f>
        <v>0</v>
      </c>
      <c r="K231" s="170" t="s">
        <v>131</v>
      </c>
      <c r="L231" s="35"/>
      <c r="M231" s="175" t="s">
        <v>1</v>
      </c>
      <c r="N231" s="176" t="s">
        <v>42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132</v>
      </c>
      <c r="AT231" s="179" t="s">
        <v>127</v>
      </c>
      <c r="AU231" s="179" t="s">
        <v>87</v>
      </c>
      <c r="AY231" s="15" t="s">
        <v>124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85</v>
      </c>
      <c r="BK231" s="180">
        <f>ROUND(I231*H231,2)</f>
        <v>0</v>
      </c>
      <c r="BL231" s="15" t="s">
        <v>132</v>
      </c>
      <c r="BM231" s="179" t="s">
        <v>568</v>
      </c>
    </row>
    <row r="232" s="2" customFormat="1" ht="114.9" customHeight="1">
      <c r="A232" s="34"/>
      <c r="B232" s="167"/>
      <c r="C232" s="168" t="s">
        <v>569</v>
      </c>
      <c r="D232" s="168" t="s">
        <v>127</v>
      </c>
      <c r="E232" s="169" t="s">
        <v>570</v>
      </c>
      <c r="F232" s="170" t="s">
        <v>571</v>
      </c>
      <c r="G232" s="171" t="s">
        <v>130</v>
      </c>
      <c r="H232" s="172">
        <v>5</v>
      </c>
      <c r="I232" s="173"/>
      <c r="J232" s="174">
        <f>ROUND(I232*H232,2)</f>
        <v>0</v>
      </c>
      <c r="K232" s="170" t="s">
        <v>131</v>
      </c>
      <c r="L232" s="35"/>
      <c r="M232" s="175" t="s">
        <v>1</v>
      </c>
      <c r="N232" s="176" t="s">
        <v>42</v>
      </c>
      <c r="O232" s="7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132</v>
      </c>
      <c r="AT232" s="179" t="s">
        <v>127</v>
      </c>
      <c r="AU232" s="179" t="s">
        <v>87</v>
      </c>
      <c r="AY232" s="15" t="s">
        <v>124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85</v>
      </c>
      <c r="BK232" s="180">
        <f>ROUND(I232*H232,2)</f>
        <v>0</v>
      </c>
      <c r="BL232" s="15" t="s">
        <v>132</v>
      </c>
      <c r="BM232" s="179" t="s">
        <v>572</v>
      </c>
    </row>
    <row r="233" s="2" customFormat="1" ht="114.9" customHeight="1">
      <c r="A233" s="34"/>
      <c r="B233" s="167"/>
      <c r="C233" s="168" t="s">
        <v>573</v>
      </c>
      <c r="D233" s="168" t="s">
        <v>127</v>
      </c>
      <c r="E233" s="169" t="s">
        <v>574</v>
      </c>
      <c r="F233" s="170" t="s">
        <v>575</v>
      </c>
      <c r="G233" s="171" t="s">
        <v>130</v>
      </c>
      <c r="H233" s="172">
        <v>5</v>
      </c>
      <c r="I233" s="173"/>
      <c r="J233" s="174">
        <f>ROUND(I233*H233,2)</f>
        <v>0</v>
      </c>
      <c r="K233" s="170" t="s">
        <v>131</v>
      </c>
      <c r="L233" s="35"/>
      <c r="M233" s="175" t="s">
        <v>1</v>
      </c>
      <c r="N233" s="176" t="s">
        <v>42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132</v>
      </c>
      <c r="AT233" s="179" t="s">
        <v>127</v>
      </c>
      <c r="AU233" s="179" t="s">
        <v>87</v>
      </c>
      <c r="AY233" s="15" t="s">
        <v>124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85</v>
      </c>
      <c r="BK233" s="180">
        <f>ROUND(I233*H233,2)</f>
        <v>0</v>
      </c>
      <c r="BL233" s="15" t="s">
        <v>132</v>
      </c>
      <c r="BM233" s="179" t="s">
        <v>576</v>
      </c>
    </row>
    <row r="234" s="2" customFormat="1" ht="114.9" customHeight="1">
      <c r="A234" s="34"/>
      <c r="B234" s="167"/>
      <c r="C234" s="168" t="s">
        <v>577</v>
      </c>
      <c r="D234" s="168" t="s">
        <v>127</v>
      </c>
      <c r="E234" s="169" t="s">
        <v>578</v>
      </c>
      <c r="F234" s="170" t="s">
        <v>579</v>
      </c>
      <c r="G234" s="171" t="s">
        <v>130</v>
      </c>
      <c r="H234" s="172">
        <v>5</v>
      </c>
      <c r="I234" s="173"/>
      <c r="J234" s="174">
        <f>ROUND(I234*H234,2)</f>
        <v>0</v>
      </c>
      <c r="K234" s="170" t="s">
        <v>131</v>
      </c>
      <c r="L234" s="35"/>
      <c r="M234" s="175" t="s">
        <v>1</v>
      </c>
      <c r="N234" s="176" t="s">
        <v>42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132</v>
      </c>
      <c r="AT234" s="179" t="s">
        <v>127</v>
      </c>
      <c r="AU234" s="179" t="s">
        <v>87</v>
      </c>
      <c r="AY234" s="15" t="s">
        <v>124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85</v>
      </c>
      <c r="BK234" s="180">
        <f>ROUND(I234*H234,2)</f>
        <v>0</v>
      </c>
      <c r="BL234" s="15" t="s">
        <v>132</v>
      </c>
      <c r="BM234" s="179" t="s">
        <v>580</v>
      </c>
    </row>
    <row r="235" s="2" customFormat="1" ht="114.9" customHeight="1">
      <c r="A235" s="34"/>
      <c r="B235" s="167"/>
      <c r="C235" s="168" t="s">
        <v>581</v>
      </c>
      <c r="D235" s="168" t="s">
        <v>127</v>
      </c>
      <c r="E235" s="169" t="s">
        <v>582</v>
      </c>
      <c r="F235" s="170" t="s">
        <v>583</v>
      </c>
      <c r="G235" s="171" t="s">
        <v>130</v>
      </c>
      <c r="H235" s="172">
        <v>5</v>
      </c>
      <c r="I235" s="173"/>
      <c r="J235" s="174">
        <f>ROUND(I235*H235,2)</f>
        <v>0</v>
      </c>
      <c r="K235" s="170" t="s">
        <v>131</v>
      </c>
      <c r="L235" s="35"/>
      <c r="M235" s="175" t="s">
        <v>1</v>
      </c>
      <c r="N235" s="176" t="s">
        <v>42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132</v>
      </c>
      <c r="AT235" s="179" t="s">
        <v>127</v>
      </c>
      <c r="AU235" s="179" t="s">
        <v>87</v>
      </c>
      <c r="AY235" s="15" t="s">
        <v>124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85</v>
      </c>
      <c r="BK235" s="180">
        <f>ROUND(I235*H235,2)</f>
        <v>0</v>
      </c>
      <c r="BL235" s="15" t="s">
        <v>132</v>
      </c>
      <c r="BM235" s="179" t="s">
        <v>584</v>
      </c>
    </row>
    <row r="236" s="2" customFormat="1" ht="114.9" customHeight="1">
      <c r="A236" s="34"/>
      <c r="B236" s="167"/>
      <c r="C236" s="168" t="s">
        <v>585</v>
      </c>
      <c r="D236" s="168" t="s">
        <v>127</v>
      </c>
      <c r="E236" s="169" t="s">
        <v>586</v>
      </c>
      <c r="F236" s="170" t="s">
        <v>587</v>
      </c>
      <c r="G236" s="171" t="s">
        <v>130</v>
      </c>
      <c r="H236" s="172">
        <v>5</v>
      </c>
      <c r="I236" s="173"/>
      <c r="J236" s="174">
        <f>ROUND(I236*H236,2)</f>
        <v>0</v>
      </c>
      <c r="K236" s="170" t="s">
        <v>131</v>
      </c>
      <c r="L236" s="35"/>
      <c r="M236" s="175" t="s">
        <v>1</v>
      </c>
      <c r="N236" s="176" t="s">
        <v>42</v>
      </c>
      <c r="O236" s="73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132</v>
      </c>
      <c r="AT236" s="179" t="s">
        <v>127</v>
      </c>
      <c r="AU236" s="179" t="s">
        <v>87</v>
      </c>
      <c r="AY236" s="15" t="s">
        <v>124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85</v>
      </c>
      <c r="BK236" s="180">
        <f>ROUND(I236*H236,2)</f>
        <v>0</v>
      </c>
      <c r="BL236" s="15" t="s">
        <v>132</v>
      </c>
      <c r="BM236" s="179" t="s">
        <v>588</v>
      </c>
    </row>
    <row r="237" s="2" customFormat="1" ht="114.9" customHeight="1">
      <c r="A237" s="34"/>
      <c r="B237" s="167"/>
      <c r="C237" s="168" t="s">
        <v>589</v>
      </c>
      <c r="D237" s="168" t="s">
        <v>127</v>
      </c>
      <c r="E237" s="169" t="s">
        <v>590</v>
      </c>
      <c r="F237" s="170" t="s">
        <v>591</v>
      </c>
      <c r="G237" s="171" t="s">
        <v>130</v>
      </c>
      <c r="H237" s="172">
        <v>5</v>
      </c>
      <c r="I237" s="173"/>
      <c r="J237" s="174">
        <f>ROUND(I237*H237,2)</f>
        <v>0</v>
      </c>
      <c r="K237" s="170" t="s">
        <v>131</v>
      </c>
      <c r="L237" s="35"/>
      <c r="M237" s="175" t="s">
        <v>1</v>
      </c>
      <c r="N237" s="176" t="s">
        <v>42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132</v>
      </c>
      <c r="AT237" s="179" t="s">
        <v>127</v>
      </c>
      <c r="AU237" s="179" t="s">
        <v>87</v>
      </c>
      <c r="AY237" s="15" t="s">
        <v>124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85</v>
      </c>
      <c r="BK237" s="180">
        <f>ROUND(I237*H237,2)</f>
        <v>0</v>
      </c>
      <c r="BL237" s="15" t="s">
        <v>132</v>
      </c>
      <c r="BM237" s="179" t="s">
        <v>592</v>
      </c>
    </row>
    <row r="238" s="2" customFormat="1" ht="114.9" customHeight="1">
      <c r="A238" s="34"/>
      <c r="B238" s="167"/>
      <c r="C238" s="168" t="s">
        <v>593</v>
      </c>
      <c r="D238" s="168" t="s">
        <v>127</v>
      </c>
      <c r="E238" s="169" t="s">
        <v>594</v>
      </c>
      <c r="F238" s="170" t="s">
        <v>595</v>
      </c>
      <c r="G238" s="171" t="s">
        <v>130</v>
      </c>
      <c r="H238" s="172">
        <v>5</v>
      </c>
      <c r="I238" s="173"/>
      <c r="J238" s="174">
        <f>ROUND(I238*H238,2)</f>
        <v>0</v>
      </c>
      <c r="K238" s="170" t="s">
        <v>131</v>
      </c>
      <c r="L238" s="35"/>
      <c r="M238" s="175" t="s">
        <v>1</v>
      </c>
      <c r="N238" s="176" t="s">
        <v>42</v>
      </c>
      <c r="O238" s="7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132</v>
      </c>
      <c r="AT238" s="179" t="s">
        <v>127</v>
      </c>
      <c r="AU238" s="179" t="s">
        <v>87</v>
      </c>
      <c r="AY238" s="15" t="s">
        <v>124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85</v>
      </c>
      <c r="BK238" s="180">
        <f>ROUND(I238*H238,2)</f>
        <v>0</v>
      </c>
      <c r="BL238" s="15" t="s">
        <v>132</v>
      </c>
      <c r="BM238" s="179" t="s">
        <v>596</v>
      </c>
    </row>
    <row r="239" s="2" customFormat="1" ht="101.25" customHeight="1">
      <c r="A239" s="34"/>
      <c r="B239" s="167"/>
      <c r="C239" s="168" t="s">
        <v>597</v>
      </c>
      <c r="D239" s="168" t="s">
        <v>127</v>
      </c>
      <c r="E239" s="169" t="s">
        <v>598</v>
      </c>
      <c r="F239" s="170" t="s">
        <v>599</v>
      </c>
      <c r="G239" s="171" t="s">
        <v>130</v>
      </c>
      <c r="H239" s="172">
        <v>5</v>
      </c>
      <c r="I239" s="173"/>
      <c r="J239" s="174">
        <f>ROUND(I239*H239,2)</f>
        <v>0</v>
      </c>
      <c r="K239" s="170" t="s">
        <v>131</v>
      </c>
      <c r="L239" s="35"/>
      <c r="M239" s="175" t="s">
        <v>1</v>
      </c>
      <c r="N239" s="176" t="s">
        <v>42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132</v>
      </c>
      <c r="AT239" s="179" t="s">
        <v>127</v>
      </c>
      <c r="AU239" s="179" t="s">
        <v>87</v>
      </c>
      <c r="AY239" s="15" t="s">
        <v>124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85</v>
      </c>
      <c r="BK239" s="180">
        <f>ROUND(I239*H239,2)</f>
        <v>0</v>
      </c>
      <c r="BL239" s="15" t="s">
        <v>132</v>
      </c>
      <c r="BM239" s="179" t="s">
        <v>600</v>
      </c>
    </row>
    <row r="240" s="2" customFormat="1" ht="101.25" customHeight="1">
      <c r="A240" s="34"/>
      <c r="B240" s="167"/>
      <c r="C240" s="168" t="s">
        <v>601</v>
      </c>
      <c r="D240" s="168" t="s">
        <v>127</v>
      </c>
      <c r="E240" s="169" t="s">
        <v>602</v>
      </c>
      <c r="F240" s="170" t="s">
        <v>603</v>
      </c>
      <c r="G240" s="171" t="s">
        <v>130</v>
      </c>
      <c r="H240" s="172">
        <v>5</v>
      </c>
      <c r="I240" s="173"/>
      <c r="J240" s="174">
        <f>ROUND(I240*H240,2)</f>
        <v>0</v>
      </c>
      <c r="K240" s="170" t="s">
        <v>131</v>
      </c>
      <c r="L240" s="35"/>
      <c r="M240" s="175" t="s">
        <v>1</v>
      </c>
      <c r="N240" s="176" t="s">
        <v>42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132</v>
      </c>
      <c r="AT240" s="179" t="s">
        <v>127</v>
      </c>
      <c r="AU240" s="179" t="s">
        <v>87</v>
      </c>
      <c r="AY240" s="15" t="s">
        <v>124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85</v>
      </c>
      <c r="BK240" s="180">
        <f>ROUND(I240*H240,2)</f>
        <v>0</v>
      </c>
      <c r="BL240" s="15" t="s">
        <v>132</v>
      </c>
      <c r="BM240" s="179" t="s">
        <v>604</v>
      </c>
    </row>
    <row r="241" s="2" customFormat="1" ht="101.25" customHeight="1">
      <c r="A241" s="34"/>
      <c r="B241" s="167"/>
      <c r="C241" s="168" t="s">
        <v>605</v>
      </c>
      <c r="D241" s="168" t="s">
        <v>127</v>
      </c>
      <c r="E241" s="169" t="s">
        <v>606</v>
      </c>
      <c r="F241" s="170" t="s">
        <v>607</v>
      </c>
      <c r="G241" s="171" t="s">
        <v>130</v>
      </c>
      <c r="H241" s="172">
        <v>5</v>
      </c>
      <c r="I241" s="173"/>
      <c r="J241" s="174">
        <f>ROUND(I241*H241,2)</f>
        <v>0</v>
      </c>
      <c r="K241" s="170" t="s">
        <v>131</v>
      </c>
      <c r="L241" s="35"/>
      <c r="M241" s="175" t="s">
        <v>1</v>
      </c>
      <c r="N241" s="176" t="s">
        <v>42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132</v>
      </c>
      <c r="AT241" s="179" t="s">
        <v>127</v>
      </c>
      <c r="AU241" s="179" t="s">
        <v>87</v>
      </c>
      <c r="AY241" s="15" t="s">
        <v>124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85</v>
      </c>
      <c r="BK241" s="180">
        <f>ROUND(I241*H241,2)</f>
        <v>0</v>
      </c>
      <c r="BL241" s="15" t="s">
        <v>132</v>
      </c>
      <c r="BM241" s="179" t="s">
        <v>608</v>
      </c>
    </row>
    <row r="242" s="2" customFormat="1" ht="101.25" customHeight="1">
      <c r="A242" s="34"/>
      <c r="B242" s="167"/>
      <c r="C242" s="168" t="s">
        <v>609</v>
      </c>
      <c r="D242" s="168" t="s">
        <v>127</v>
      </c>
      <c r="E242" s="169" t="s">
        <v>610</v>
      </c>
      <c r="F242" s="170" t="s">
        <v>611</v>
      </c>
      <c r="G242" s="171" t="s">
        <v>130</v>
      </c>
      <c r="H242" s="172">
        <v>2</v>
      </c>
      <c r="I242" s="173"/>
      <c r="J242" s="174">
        <f>ROUND(I242*H242,2)</f>
        <v>0</v>
      </c>
      <c r="K242" s="170" t="s">
        <v>131</v>
      </c>
      <c r="L242" s="35"/>
      <c r="M242" s="175" t="s">
        <v>1</v>
      </c>
      <c r="N242" s="176" t="s">
        <v>42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132</v>
      </c>
      <c r="AT242" s="179" t="s">
        <v>127</v>
      </c>
      <c r="AU242" s="179" t="s">
        <v>87</v>
      </c>
      <c r="AY242" s="15" t="s">
        <v>124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85</v>
      </c>
      <c r="BK242" s="180">
        <f>ROUND(I242*H242,2)</f>
        <v>0</v>
      </c>
      <c r="BL242" s="15" t="s">
        <v>132</v>
      </c>
      <c r="BM242" s="179" t="s">
        <v>612</v>
      </c>
    </row>
    <row r="243" s="2" customFormat="1" ht="111.75" customHeight="1">
      <c r="A243" s="34"/>
      <c r="B243" s="167"/>
      <c r="C243" s="168" t="s">
        <v>613</v>
      </c>
      <c r="D243" s="168" t="s">
        <v>127</v>
      </c>
      <c r="E243" s="169" t="s">
        <v>614</v>
      </c>
      <c r="F243" s="170" t="s">
        <v>615</v>
      </c>
      <c r="G243" s="171" t="s">
        <v>130</v>
      </c>
      <c r="H243" s="172">
        <v>2</v>
      </c>
      <c r="I243" s="173"/>
      <c r="J243" s="174">
        <f>ROUND(I243*H243,2)</f>
        <v>0</v>
      </c>
      <c r="K243" s="170" t="s">
        <v>131</v>
      </c>
      <c r="L243" s="35"/>
      <c r="M243" s="175" t="s">
        <v>1</v>
      </c>
      <c r="N243" s="176" t="s">
        <v>42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132</v>
      </c>
      <c r="AT243" s="179" t="s">
        <v>127</v>
      </c>
      <c r="AU243" s="179" t="s">
        <v>87</v>
      </c>
      <c r="AY243" s="15" t="s">
        <v>124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85</v>
      </c>
      <c r="BK243" s="180">
        <f>ROUND(I243*H243,2)</f>
        <v>0</v>
      </c>
      <c r="BL243" s="15" t="s">
        <v>132</v>
      </c>
      <c r="BM243" s="179" t="s">
        <v>616</v>
      </c>
    </row>
    <row r="244" s="2" customFormat="1" ht="111.75" customHeight="1">
      <c r="A244" s="34"/>
      <c r="B244" s="167"/>
      <c r="C244" s="168" t="s">
        <v>617</v>
      </c>
      <c r="D244" s="168" t="s">
        <v>127</v>
      </c>
      <c r="E244" s="169" t="s">
        <v>618</v>
      </c>
      <c r="F244" s="170" t="s">
        <v>619</v>
      </c>
      <c r="G244" s="171" t="s">
        <v>130</v>
      </c>
      <c r="H244" s="172">
        <v>2</v>
      </c>
      <c r="I244" s="173"/>
      <c r="J244" s="174">
        <f>ROUND(I244*H244,2)</f>
        <v>0</v>
      </c>
      <c r="K244" s="170" t="s">
        <v>131</v>
      </c>
      <c r="L244" s="35"/>
      <c r="M244" s="175" t="s">
        <v>1</v>
      </c>
      <c r="N244" s="176" t="s">
        <v>42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132</v>
      </c>
      <c r="AT244" s="179" t="s">
        <v>127</v>
      </c>
      <c r="AU244" s="179" t="s">
        <v>87</v>
      </c>
      <c r="AY244" s="15" t="s">
        <v>124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85</v>
      </c>
      <c r="BK244" s="180">
        <f>ROUND(I244*H244,2)</f>
        <v>0</v>
      </c>
      <c r="BL244" s="15" t="s">
        <v>132</v>
      </c>
      <c r="BM244" s="179" t="s">
        <v>620</v>
      </c>
    </row>
    <row r="245" s="2" customFormat="1" ht="101.25" customHeight="1">
      <c r="A245" s="34"/>
      <c r="B245" s="167"/>
      <c r="C245" s="168" t="s">
        <v>621</v>
      </c>
      <c r="D245" s="168" t="s">
        <v>127</v>
      </c>
      <c r="E245" s="169" t="s">
        <v>622</v>
      </c>
      <c r="F245" s="170" t="s">
        <v>623</v>
      </c>
      <c r="G245" s="171" t="s">
        <v>130</v>
      </c>
      <c r="H245" s="172">
        <v>2</v>
      </c>
      <c r="I245" s="173"/>
      <c r="J245" s="174">
        <f>ROUND(I245*H245,2)</f>
        <v>0</v>
      </c>
      <c r="K245" s="170" t="s">
        <v>131</v>
      </c>
      <c r="L245" s="35"/>
      <c r="M245" s="175" t="s">
        <v>1</v>
      </c>
      <c r="N245" s="176" t="s">
        <v>42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132</v>
      </c>
      <c r="AT245" s="179" t="s">
        <v>127</v>
      </c>
      <c r="AU245" s="179" t="s">
        <v>87</v>
      </c>
      <c r="AY245" s="15" t="s">
        <v>124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85</v>
      </c>
      <c r="BK245" s="180">
        <f>ROUND(I245*H245,2)</f>
        <v>0</v>
      </c>
      <c r="BL245" s="15" t="s">
        <v>132</v>
      </c>
      <c r="BM245" s="179" t="s">
        <v>624</v>
      </c>
    </row>
    <row r="246" s="2" customFormat="1" ht="101.25" customHeight="1">
      <c r="A246" s="34"/>
      <c r="B246" s="167"/>
      <c r="C246" s="168" t="s">
        <v>625</v>
      </c>
      <c r="D246" s="168" t="s">
        <v>127</v>
      </c>
      <c r="E246" s="169" t="s">
        <v>626</v>
      </c>
      <c r="F246" s="170" t="s">
        <v>627</v>
      </c>
      <c r="G246" s="171" t="s">
        <v>130</v>
      </c>
      <c r="H246" s="172">
        <v>2</v>
      </c>
      <c r="I246" s="173"/>
      <c r="J246" s="174">
        <f>ROUND(I246*H246,2)</f>
        <v>0</v>
      </c>
      <c r="K246" s="170" t="s">
        <v>131</v>
      </c>
      <c r="L246" s="35"/>
      <c r="M246" s="175" t="s">
        <v>1</v>
      </c>
      <c r="N246" s="176" t="s">
        <v>42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132</v>
      </c>
      <c r="AT246" s="179" t="s">
        <v>127</v>
      </c>
      <c r="AU246" s="179" t="s">
        <v>87</v>
      </c>
      <c r="AY246" s="15" t="s">
        <v>124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85</v>
      </c>
      <c r="BK246" s="180">
        <f>ROUND(I246*H246,2)</f>
        <v>0</v>
      </c>
      <c r="BL246" s="15" t="s">
        <v>132</v>
      </c>
      <c r="BM246" s="179" t="s">
        <v>628</v>
      </c>
    </row>
    <row r="247" s="2" customFormat="1" ht="101.25" customHeight="1">
      <c r="A247" s="34"/>
      <c r="B247" s="167"/>
      <c r="C247" s="168" t="s">
        <v>629</v>
      </c>
      <c r="D247" s="168" t="s">
        <v>127</v>
      </c>
      <c r="E247" s="169" t="s">
        <v>630</v>
      </c>
      <c r="F247" s="170" t="s">
        <v>631</v>
      </c>
      <c r="G247" s="171" t="s">
        <v>130</v>
      </c>
      <c r="H247" s="172">
        <v>2</v>
      </c>
      <c r="I247" s="173"/>
      <c r="J247" s="174">
        <f>ROUND(I247*H247,2)</f>
        <v>0</v>
      </c>
      <c r="K247" s="170" t="s">
        <v>131</v>
      </c>
      <c r="L247" s="35"/>
      <c r="M247" s="175" t="s">
        <v>1</v>
      </c>
      <c r="N247" s="176" t="s">
        <v>42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132</v>
      </c>
      <c r="AT247" s="179" t="s">
        <v>127</v>
      </c>
      <c r="AU247" s="179" t="s">
        <v>87</v>
      </c>
      <c r="AY247" s="15" t="s">
        <v>124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85</v>
      </c>
      <c r="BK247" s="180">
        <f>ROUND(I247*H247,2)</f>
        <v>0</v>
      </c>
      <c r="BL247" s="15" t="s">
        <v>132</v>
      </c>
      <c r="BM247" s="179" t="s">
        <v>632</v>
      </c>
    </row>
    <row r="248" s="2" customFormat="1" ht="101.25" customHeight="1">
      <c r="A248" s="34"/>
      <c r="B248" s="167"/>
      <c r="C248" s="168" t="s">
        <v>633</v>
      </c>
      <c r="D248" s="168" t="s">
        <v>127</v>
      </c>
      <c r="E248" s="169" t="s">
        <v>634</v>
      </c>
      <c r="F248" s="170" t="s">
        <v>635</v>
      </c>
      <c r="G248" s="171" t="s">
        <v>130</v>
      </c>
      <c r="H248" s="172">
        <v>5</v>
      </c>
      <c r="I248" s="173"/>
      <c r="J248" s="174">
        <f>ROUND(I248*H248,2)</f>
        <v>0</v>
      </c>
      <c r="K248" s="170" t="s">
        <v>131</v>
      </c>
      <c r="L248" s="35"/>
      <c r="M248" s="175" t="s">
        <v>1</v>
      </c>
      <c r="N248" s="176" t="s">
        <v>42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132</v>
      </c>
      <c r="AT248" s="179" t="s">
        <v>127</v>
      </c>
      <c r="AU248" s="179" t="s">
        <v>87</v>
      </c>
      <c r="AY248" s="15" t="s">
        <v>124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85</v>
      </c>
      <c r="BK248" s="180">
        <f>ROUND(I248*H248,2)</f>
        <v>0</v>
      </c>
      <c r="BL248" s="15" t="s">
        <v>132</v>
      </c>
      <c r="BM248" s="179" t="s">
        <v>636</v>
      </c>
    </row>
    <row r="249" s="2" customFormat="1" ht="111.75" customHeight="1">
      <c r="A249" s="34"/>
      <c r="B249" s="167"/>
      <c r="C249" s="168" t="s">
        <v>637</v>
      </c>
      <c r="D249" s="168" t="s">
        <v>127</v>
      </c>
      <c r="E249" s="169" t="s">
        <v>638</v>
      </c>
      <c r="F249" s="170" t="s">
        <v>639</v>
      </c>
      <c r="G249" s="171" t="s">
        <v>130</v>
      </c>
      <c r="H249" s="172">
        <v>5</v>
      </c>
      <c r="I249" s="173"/>
      <c r="J249" s="174">
        <f>ROUND(I249*H249,2)</f>
        <v>0</v>
      </c>
      <c r="K249" s="170" t="s">
        <v>131</v>
      </c>
      <c r="L249" s="35"/>
      <c r="M249" s="175" t="s">
        <v>1</v>
      </c>
      <c r="N249" s="176" t="s">
        <v>42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132</v>
      </c>
      <c r="AT249" s="179" t="s">
        <v>127</v>
      </c>
      <c r="AU249" s="179" t="s">
        <v>87</v>
      </c>
      <c r="AY249" s="15" t="s">
        <v>124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85</v>
      </c>
      <c r="BK249" s="180">
        <f>ROUND(I249*H249,2)</f>
        <v>0</v>
      </c>
      <c r="BL249" s="15" t="s">
        <v>132</v>
      </c>
      <c r="BM249" s="179" t="s">
        <v>640</v>
      </c>
    </row>
    <row r="250" s="2" customFormat="1" ht="111.75" customHeight="1">
      <c r="A250" s="34"/>
      <c r="B250" s="167"/>
      <c r="C250" s="168" t="s">
        <v>641</v>
      </c>
      <c r="D250" s="168" t="s">
        <v>127</v>
      </c>
      <c r="E250" s="169" t="s">
        <v>642</v>
      </c>
      <c r="F250" s="170" t="s">
        <v>643</v>
      </c>
      <c r="G250" s="171" t="s">
        <v>130</v>
      </c>
      <c r="H250" s="172">
        <v>5</v>
      </c>
      <c r="I250" s="173"/>
      <c r="J250" s="174">
        <f>ROUND(I250*H250,2)</f>
        <v>0</v>
      </c>
      <c r="K250" s="170" t="s">
        <v>131</v>
      </c>
      <c r="L250" s="35"/>
      <c r="M250" s="175" t="s">
        <v>1</v>
      </c>
      <c r="N250" s="176" t="s">
        <v>42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132</v>
      </c>
      <c r="AT250" s="179" t="s">
        <v>127</v>
      </c>
      <c r="AU250" s="179" t="s">
        <v>87</v>
      </c>
      <c r="AY250" s="15" t="s">
        <v>124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85</v>
      </c>
      <c r="BK250" s="180">
        <f>ROUND(I250*H250,2)</f>
        <v>0</v>
      </c>
      <c r="BL250" s="15" t="s">
        <v>132</v>
      </c>
      <c r="BM250" s="179" t="s">
        <v>644</v>
      </c>
    </row>
    <row r="251" s="2" customFormat="1" ht="101.25" customHeight="1">
      <c r="A251" s="34"/>
      <c r="B251" s="167"/>
      <c r="C251" s="168" t="s">
        <v>645</v>
      </c>
      <c r="D251" s="168" t="s">
        <v>127</v>
      </c>
      <c r="E251" s="169" t="s">
        <v>646</v>
      </c>
      <c r="F251" s="170" t="s">
        <v>647</v>
      </c>
      <c r="G251" s="171" t="s">
        <v>130</v>
      </c>
      <c r="H251" s="172">
        <v>10</v>
      </c>
      <c r="I251" s="173"/>
      <c r="J251" s="174">
        <f>ROUND(I251*H251,2)</f>
        <v>0</v>
      </c>
      <c r="K251" s="170" t="s">
        <v>131</v>
      </c>
      <c r="L251" s="35"/>
      <c r="M251" s="175" t="s">
        <v>1</v>
      </c>
      <c r="N251" s="176" t="s">
        <v>42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132</v>
      </c>
      <c r="AT251" s="179" t="s">
        <v>127</v>
      </c>
      <c r="AU251" s="179" t="s">
        <v>87</v>
      </c>
      <c r="AY251" s="15" t="s">
        <v>124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85</v>
      </c>
      <c r="BK251" s="180">
        <f>ROUND(I251*H251,2)</f>
        <v>0</v>
      </c>
      <c r="BL251" s="15" t="s">
        <v>132</v>
      </c>
      <c r="BM251" s="179" t="s">
        <v>648</v>
      </c>
    </row>
    <row r="252" s="2" customFormat="1" ht="111.75" customHeight="1">
      <c r="A252" s="34"/>
      <c r="B252" s="167"/>
      <c r="C252" s="168" t="s">
        <v>649</v>
      </c>
      <c r="D252" s="168" t="s">
        <v>127</v>
      </c>
      <c r="E252" s="169" t="s">
        <v>650</v>
      </c>
      <c r="F252" s="170" t="s">
        <v>651</v>
      </c>
      <c r="G252" s="171" t="s">
        <v>130</v>
      </c>
      <c r="H252" s="172">
        <v>10</v>
      </c>
      <c r="I252" s="173"/>
      <c r="J252" s="174">
        <f>ROUND(I252*H252,2)</f>
        <v>0</v>
      </c>
      <c r="K252" s="170" t="s">
        <v>131</v>
      </c>
      <c r="L252" s="35"/>
      <c r="M252" s="175" t="s">
        <v>1</v>
      </c>
      <c r="N252" s="176" t="s">
        <v>42</v>
      </c>
      <c r="O252" s="73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132</v>
      </c>
      <c r="AT252" s="179" t="s">
        <v>127</v>
      </c>
      <c r="AU252" s="179" t="s">
        <v>87</v>
      </c>
      <c r="AY252" s="15" t="s">
        <v>124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85</v>
      </c>
      <c r="BK252" s="180">
        <f>ROUND(I252*H252,2)</f>
        <v>0</v>
      </c>
      <c r="BL252" s="15" t="s">
        <v>132</v>
      </c>
      <c r="BM252" s="179" t="s">
        <v>652</v>
      </c>
    </row>
    <row r="253" s="2" customFormat="1" ht="111.75" customHeight="1">
      <c r="A253" s="34"/>
      <c r="B253" s="167"/>
      <c r="C253" s="168" t="s">
        <v>653</v>
      </c>
      <c r="D253" s="168" t="s">
        <v>127</v>
      </c>
      <c r="E253" s="169" t="s">
        <v>654</v>
      </c>
      <c r="F253" s="170" t="s">
        <v>655</v>
      </c>
      <c r="G253" s="171" t="s">
        <v>130</v>
      </c>
      <c r="H253" s="172">
        <v>10</v>
      </c>
      <c r="I253" s="173"/>
      <c r="J253" s="174">
        <f>ROUND(I253*H253,2)</f>
        <v>0</v>
      </c>
      <c r="K253" s="170" t="s">
        <v>131</v>
      </c>
      <c r="L253" s="35"/>
      <c r="M253" s="175" t="s">
        <v>1</v>
      </c>
      <c r="N253" s="176" t="s">
        <v>42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132</v>
      </c>
      <c r="AT253" s="179" t="s">
        <v>127</v>
      </c>
      <c r="AU253" s="179" t="s">
        <v>87</v>
      </c>
      <c r="AY253" s="15" t="s">
        <v>124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85</v>
      </c>
      <c r="BK253" s="180">
        <f>ROUND(I253*H253,2)</f>
        <v>0</v>
      </c>
      <c r="BL253" s="15" t="s">
        <v>132</v>
      </c>
      <c r="BM253" s="179" t="s">
        <v>656</v>
      </c>
    </row>
    <row r="254" s="2" customFormat="1" ht="101.25" customHeight="1">
      <c r="A254" s="34"/>
      <c r="B254" s="167"/>
      <c r="C254" s="168" t="s">
        <v>657</v>
      </c>
      <c r="D254" s="168" t="s">
        <v>127</v>
      </c>
      <c r="E254" s="169" t="s">
        <v>658</v>
      </c>
      <c r="F254" s="170" t="s">
        <v>659</v>
      </c>
      <c r="G254" s="171" t="s">
        <v>130</v>
      </c>
      <c r="H254" s="172">
        <v>5</v>
      </c>
      <c r="I254" s="173"/>
      <c r="J254" s="174">
        <f>ROUND(I254*H254,2)</f>
        <v>0</v>
      </c>
      <c r="K254" s="170" t="s">
        <v>131</v>
      </c>
      <c r="L254" s="35"/>
      <c r="M254" s="175" t="s">
        <v>1</v>
      </c>
      <c r="N254" s="176" t="s">
        <v>42</v>
      </c>
      <c r="O254" s="7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132</v>
      </c>
      <c r="AT254" s="179" t="s">
        <v>127</v>
      </c>
      <c r="AU254" s="179" t="s">
        <v>87</v>
      </c>
      <c r="AY254" s="15" t="s">
        <v>124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85</v>
      </c>
      <c r="BK254" s="180">
        <f>ROUND(I254*H254,2)</f>
        <v>0</v>
      </c>
      <c r="BL254" s="15" t="s">
        <v>132</v>
      </c>
      <c r="BM254" s="179" t="s">
        <v>660</v>
      </c>
    </row>
    <row r="255" s="2" customFormat="1" ht="101.25" customHeight="1">
      <c r="A255" s="34"/>
      <c r="B255" s="167"/>
      <c r="C255" s="168" t="s">
        <v>661</v>
      </c>
      <c r="D255" s="168" t="s">
        <v>127</v>
      </c>
      <c r="E255" s="169" t="s">
        <v>662</v>
      </c>
      <c r="F255" s="170" t="s">
        <v>663</v>
      </c>
      <c r="G255" s="171" t="s">
        <v>130</v>
      </c>
      <c r="H255" s="172">
        <v>5</v>
      </c>
      <c r="I255" s="173"/>
      <c r="J255" s="174">
        <f>ROUND(I255*H255,2)</f>
        <v>0</v>
      </c>
      <c r="K255" s="170" t="s">
        <v>131</v>
      </c>
      <c r="L255" s="35"/>
      <c r="M255" s="175" t="s">
        <v>1</v>
      </c>
      <c r="N255" s="176" t="s">
        <v>42</v>
      </c>
      <c r="O255" s="73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132</v>
      </c>
      <c r="AT255" s="179" t="s">
        <v>127</v>
      </c>
      <c r="AU255" s="179" t="s">
        <v>87</v>
      </c>
      <c r="AY255" s="15" t="s">
        <v>124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5" t="s">
        <v>85</v>
      </c>
      <c r="BK255" s="180">
        <f>ROUND(I255*H255,2)</f>
        <v>0</v>
      </c>
      <c r="BL255" s="15" t="s">
        <v>132</v>
      </c>
      <c r="BM255" s="179" t="s">
        <v>664</v>
      </c>
    </row>
    <row r="256" s="2" customFormat="1" ht="101.25" customHeight="1">
      <c r="A256" s="34"/>
      <c r="B256" s="167"/>
      <c r="C256" s="168" t="s">
        <v>665</v>
      </c>
      <c r="D256" s="168" t="s">
        <v>127</v>
      </c>
      <c r="E256" s="169" t="s">
        <v>666</v>
      </c>
      <c r="F256" s="170" t="s">
        <v>667</v>
      </c>
      <c r="G256" s="171" t="s">
        <v>130</v>
      </c>
      <c r="H256" s="172">
        <v>5</v>
      </c>
      <c r="I256" s="173"/>
      <c r="J256" s="174">
        <f>ROUND(I256*H256,2)</f>
        <v>0</v>
      </c>
      <c r="K256" s="170" t="s">
        <v>131</v>
      </c>
      <c r="L256" s="35"/>
      <c r="M256" s="175" t="s">
        <v>1</v>
      </c>
      <c r="N256" s="176" t="s">
        <v>42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132</v>
      </c>
      <c r="AT256" s="179" t="s">
        <v>127</v>
      </c>
      <c r="AU256" s="179" t="s">
        <v>87</v>
      </c>
      <c r="AY256" s="15" t="s">
        <v>124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85</v>
      </c>
      <c r="BK256" s="180">
        <f>ROUND(I256*H256,2)</f>
        <v>0</v>
      </c>
      <c r="BL256" s="15" t="s">
        <v>132</v>
      </c>
      <c r="BM256" s="179" t="s">
        <v>668</v>
      </c>
    </row>
    <row r="257" s="2" customFormat="1" ht="101.25" customHeight="1">
      <c r="A257" s="34"/>
      <c r="B257" s="167"/>
      <c r="C257" s="168" t="s">
        <v>669</v>
      </c>
      <c r="D257" s="168" t="s">
        <v>127</v>
      </c>
      <c r="E257" s="169" t="s">
        <v>670</v>
      </c>
      <c r="F257" s="170" t="s">
        <v>671</v>
      </c>
      <c r="G257" s="171" t="s">
        <v>130</v>
      </c>
      <c r="H257" s="172">
        <v>10</v>
      </c>
      <c r="I257" s="173"/>
      <c r="J257" s="174">
        <f>ROUND(I257*H257,2)</f>
        <v>0</v>
      </c>
      <c r="K257" s="170" t="s">
        <v>131</v>
      </c>
      <c r="L257" s="35"/>
      <c r="M257" s="175" t="s">
        <v>1</v>
      </c>
      <c r="N257" s="176" t="s">
        <v>42</v>
      </c>
      <c r="O257" s="73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132</v>
      </c>
      <c r="AT257" s="179" t="s">
        <v>127</v>
      </c>
      <c r="AU257" s="179" t="s">
        <v>87</v>
      </c>
      <c r="AY257" s="15" t="s">
        <v>124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85</v>
      </c>
      <c r="BK257" s="180">
        <f>ROUND(I257*H257,2)</f>
        <v>0</v>
      </c>
      <c r="BL257" s="15" t="s">
        <v>132</v>
      </c>
      <c r="BM257" s="179" t="s">
        <v>672</v>
      </c>
    </row>
    <row r="258" s="2" customFormat="1" ht="101.25" customHeight="1">
      <c r="A258" s="34"/>
      <c r="B258" s="167"/>
      <c r="C258" s="168" t="s">
        <v>673</v>
      </c>
      <c r="D258" s="168" t="s">
        <v>127</v>
      </c>
      <c r="E258" s="169" t="s">
        <v>674</v>
      </c>
      <c r="F258" s="170" t="s">
        <v>675</v>
      </c>
      <c r="G258" s="171" t="s">
        <v>130</v>
      </c>
      <c r="H258" s="172">
        <v>10</v>
      </c>
      <c r="I258" s="173"/>
      <c r="J258" s="174">
        <f>ROUND(I258*H258,2)</f>
        <v>0</v>
      </c>
      <c r="K258" s="170" t="s">
        <v>131</v>
      </c>
      <c r="L258" s="35"/>
      <c r="M258" s="175" t="s">
        <v>1</v>
      </c>
      <c r="N258" s="176" t="s">
        <v>42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132</v>
      </c>
      <c r="AT258" s="179" t="s">
        <v>127</v>
      </c>
      <c r="AU258" s="179" t="s">
        <v>87</v>
      </c>
      <c r="AY258" s="15" t="s">
        <v>124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85</v>
      </c>
      <c r="BK258" s="180">
        <f>ROUND(I258*H258,2)</f>
        <v>0</v>
      </c>
      <c r="BL258" s="15" t="s">
        <v>132</v>
      </c>
      <c r="BM258" s="179" t="s">
        <v>676</v>
      </c>
    </row>
    <row r="259" s="2" customFormat="1" ht="101.25" customHeight="1">
      <c r="A259" s="34"/>
      <c r="B259" s="167"/>
      <c r="C259" s="168" t="s">
        <v>677</v>
      </c>
      <c r="D259" s="168" t="s">
        <v>127</v>
      </c>
      <c r="E259" s="169" t="s">
        <v>678</v>
      </c>
      <c r="F259" s="170" t="s">
        <v>679</v>
      </c>
      <c r="G259" s="171" t="s">
        <v>130</v>
      </c>
      <c r="H259" s="172">
        <v>5</v>
      </c>
      <c r="I259" s="173"/>
      <c r="J259" s="174">
        <f>ROUND(I259*H259,2)</f>
        <v>0</v>
      </c>
      <c r="K259" s="170" t="s">
        <v>131</v>
      </c>
      <c r="L259" s="35"/>
      <c r="M259" s="175" t="s">
        <v>1</v>
      </c>
      <c r="N259" s="176" t="s">
        <v>42</v>
      </c>
      <c r="O259" s="73"/>
      <c r="P259" s="177">
        <f>O259*H259</f>
        <v>0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132</v>
      </c>
      <c r="AT259" s="179" t="s">
        <v>127</v>
      </c>
      <c r="AU259" s="179" t="s">
        <v>87</v>
      </c>
      <c r="AY259" s="15" t="s">
        <v>124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5" t="s">
        <v>85</v>
      </c>
      <c r="BK259" s="180">
        <f>ROUND(I259*H259,2)</f>
        <v>0</v>
      </c>
      <c r="BL259" s="15" t="s">
        <v>132</v>
      </c>
      <c r="BM259" s="179" t="s">
        <v>680</v>
      </c>
    </row>
    <row r="260" s="2" customFormat="1" ht="66.75" customHeight="1">
      <c r="A260" s="34"/>
      <c r="B260" s="167"/>
      <c r="C260" s="168" t="s">
        <v>681</v>
      </c>
      <c r="D260" s="168" t="s">
        <v>127</v>
      </c>
      <c r="E260" s="169" t="s">
        <v>682</v>
      </c>
      <c r="F260" s="170" t="s">
        <v>683</v>
      </c>
      <c r="G260" s="171" t="s">
        <v>130</v>
      </c>
      <c r="H260" s="172">
        <v>4</v>
      </c>
      <c r="I260" s="173"/>
      <c r="J260" s="174">
        <f>ROUND(I260*H260,2)</f>
        <v>0</v>
      </c>
      <c r="K260" s="170" t="s">
        <v>131</v>
      </c>
      <c r="L260" s="35"/>
      <c r="M260" s="175" t="s">
        <v>1</v>
      </c>
      <c r="N260" s="176" t="s">
        <v>42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132</v>
      </c>
      <c r="AT260" s="179" t="s">
        <v>127</v>
      </c>
      <c r="AU260" s="179" t="s">
        <v>87</v>
      </c>
      <c r="AY260" s="15" t="s">
        <v>124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85</v>
      </c>
      <c r="BK260" s="180">
        <f>ROUND(I260*H260,2)</f>
        <v>0</v>
      </c>
      <c r="BL260" s="15" t="s">
        <v>132</v>
      </c>
      <c r="BM260" s="179" t="s">
        <v>684</v>
      </c>
    </row>
    <row r="261" s="2" customFormat="1" ht="90" customHeight="1">
      <c r="A261" s="34"/>
      <c r="B261" s="167"/>
      <c r="C261" s="168" t="s">
        <v>685</v>
      </c>
      <c r="D261" s="168" t="s">
        <v>127</v>
      </c>
      <c r="E261" s="169" t="s">
        <v>686</v>
      </c>
      <c r="F261" s="170" t="s">
        <v>687</v>
      </c>
      <c r="G261" s="171" t="s">
        <v>495</v>
      </c>
      <c r="H261" s="172">
        <v>50</v>
      </c>
      <c r="I261" s="173"/>
      <c r="J261" s="174">
        <f>ROUND(I261*H261,2)</f>
        <v>0</v>
      </c>
      <c r="K261" s="170" t="s">
        <v>131</v>
      </c>
      <c r="L261" s="35"/>
      <c r="M261" s="175" t="s">
        <v>1</v>
      </c>
      <c r="N261" s="176" t="s">
        <v>42</v>
      </c>
      <c r="O261" s="73"/>
      <c r="P261" s="177">
        <f>O261*H261</f>
        <v>0</v>
      </c>
      <c r="Q261" s="177">
        <v>0</v>
      </c>
      <c r="R261" s="177">
        <f>Q261*H261</f>
        <v>0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132</v>
      </c>
      <c r="AT261" s="179" t="s">
        <v>127</v>
      </c>
      <c r="AU261" s="179" t="s">
        <v>87</v>
      </c>
      <c r="AY261" s="15" t="s">
        <v>124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5" t="s">
        <v>85</v>
      </c>
      <c r="BK261" s="180">
        <f>ROUND(I261*H261,2)</f>
        <v>0</v>
      </c>
      <c r="BL261" s="15" t="s">
        <v>132</v>
      </c>
      <c r="BM261" s="179" t="s">
        <v>688</v>
      </c>
    </row>
    <row r="262" s="2" customFormat="1" ht="90" customHeight="1">
      <c r="A262" s="34"/>
      <c r="B262" s="167"/>
      <c r="C262" s="168" t="s">
        <v>689</v>
      </c>
      <c r="D262" s="168" t="s">
        <v>127</v>
      </c>
      <c r="E262" s="169" t="s">
        <v>690</v>
      </c>
      <c r="F262" s="170" t="s">
        <v>691</v>
      </c>
      <c r="G262" s="171" t="s">
        <v>495</v>
      </c>
      <c r="H262" s="172">
        <v>50</v>
      </c>
      <c r="I262" s="173"/>
      <c r="J262" s="174">
        <f>ROUND(I262*H262,2)</f>
        <v>0</v>
      </c>
      <c r="K262" s="170" t="s">
        <v>131</v>
      </c>
      <c r="L262" s="35"/>
      <c r="M262" s="175" t="s">
        <v>1</v>
      </c>
      <c r="N262" s="176" t="s">
        <v>42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132</v>
      </c>
      <c r="AT262" s="179" t="s">
        <v>127</v>
      </c>
      <c r="AU262" s="179" t="s">
        <v>87</v>
      </c>
      <c r="AY262" s="15" t="s">
        <v>124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85</v>
      </c>
      <c r="BK262" s="180">
        <f>ROUND(I262*H262,2)</f>
        <v>0</v>
      </c>
      <c r="BL262" s="15" t="s">
        <v>132</v>
      </c>
      <c r="BM262" s="179" t="s">
        <v>692</v>
      </c>
    </row>
    <row r="263" s="2" customFormat="1" ht="78" customHeight="1">
      <c r="A263" s="34"/>
      <c r="B263" s="167"/>
      <c r="C263" s="168" t="s">
        <v>693</v>
      </c>
      <c r="D263" s="168" t="s">
        <v>127</v>
      </c>
      <c r="E263" s="169" t="s">
        <v>694</v>
      </c>
      <c r="F263" s="170" t="s">
        <v>695</v>
      </c>
      <c r="G263" s="171" t="s">
        <v>346</v>
      </c>
      <c r="H263" s="172">
        <v>10</v>
      </c>
      <c r="I263" s="173"/>
      <c r="J263" s="174">
        <f>ROUND(I263*H263,2)</f>
        <v>0</v>
      </c>
      <c r="K263" s="170" t="s">
        <v>131</v>
      </c>
      <c r="L263" s="35"/>
      <c r="M263" s="175" t="s">
        <v>1</v>
      </c>
      <c r="N263" s="176" t="s">
        <v>42</v>
      </c>
      <c r="O263" s="73"/>
      <c r="P263" s="177">
        <f>O263*H263</f>
        <v>0</v>
      </c>
      <c r="Q263" s="177">
        <v>0</v>
      </c>
      <c r="R263" s="177">
        <f>Q263*H263</f>
        <v>0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132</v>
      </c>
      <c r="AT263" s="179" t="s">
        <v>127</v>
      </c>
      <c r="AU263" s="179" t="s">
        <v>87</v>
      </c>
      <c r="AY263" s="15" t="s">
        <v>124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85</v>
      </c>
      <c r="BK263" s="180">
        <f>ROUND(I263*H263,2)</f>
        <v>0</v>
      </c>
      <c r="BL263" s="15" t="s">
        <v>132</v>
      </c>
      <c r="BM263" s="179" t="s">
        <v>696</v>
      </c>
    </row>
    <row r="264" s="2" customFormat="1" ht="78" customHeight="1">
      <c r="A264" s="34"/>
      <c r="B264" s="167"/>
      <c r="C264" s="168" t="s">
        <v>697</v>
      </c>
      <c r="D264" s="168" t="s">
        <v>127</v>
      </c>
      <c r="E264" s="169" t="s">
        <v>698</v>
      </c>
      <c r="F264" s="170" t="s">
        <v>699</v>
      </c>
      <c r="G264" s="171" t="s">
        <v>346</v>
      </c>
      <c r="H264" s="172">
        <v>10</v>
      </c>
      <c r="I264" s="173"/>
      <c r="J264" s="174">
        <f>ROUND(I264*H264,2)</f>
        <v>0</v>
      </c>
      <c r="K264" s="170" t="s">
        <v>131</v>
      </c>
      <c r="L264" s="35"/>
      <c r="M264" s="175" t="s">
        <v>1</v>
      </c>
      <c r="N264" s="176" t="s">
        <v>42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132</v>
      </c>
      <c r="AT264" s="179" t="s">
        <v>127</v>
      </c>
      <c r="AU264" s="179" t="s">
        <v>87</v>
      </c>
      <c r="AY264" s="15" t="s">
        <v>124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85</v>
      </c>
      <c r="BK264" s="180">
        <f>ROUND(I264*H264,2)</f>
        <v>0</v>
      </c>
      <c r="BL264" s="15" t="s">
        <v>132</v>
      </c>
      <c r="BM264" s="179" t="s">
        <v>700</v>
      </c>
    </row>
    <row r="265" s="2" customFormat="1" ht="62.7" customHeight="1">
      <c r="A265" s="34"/>
      <c r="B265" s="167"/>
      <c r="C265" s="168" t="s">
        <v>701</v>
      </c>
      <c r="D265" s="168" t="s">
        <v>127</v>
      </c>
      <c r="E265" s="169" t="s">
        <v>702</v>
      </c>
      <c r="F265" s="170" t="s">
        <v>703</v>
      </c>
      <c r="G265" s="171" t="s">
        <v>130</v>
      </c>
      <c r="H265" s="172">
        <v>2</v>
      </c>
      <c r="I265" s="173"/>
      <c r="J265" s="174">
        <f>ROUND(I265*H265,2)</f>
        <v>0</v>
      </c>
      <c r="K265" s="170" t="s">
        <v>131</v>
      </c>
      <c r="L265" s="35"/>
      <c r="M265" s="175" t="s">
        <v>1</v>
      </c>
      <c r="N265" s="176" t="s">
        <v>42</v>
      </c>
      <c r="O265" s="73"/>
      <c r="P265" s="177">
        <f>O265*H265</f>
        <v>0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132</v>
      </c>
      <c r="AT265" s="179" t="s">
        <v>127</v>
      </c>
      <c r="AU265" s="179" t="s">
        <v>87</v>
      </c>
      <c r="AY265" s="15" t="s">
        <v>124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5" t="s">
        <v>85</v>
      </c>
      <c r="BK265" s="180">
        <f>ROUND(I265*H265,2)</f>
        <v>0</v>
      </c>
      <c r="BL265" s="15" t="s">
        <v>132</v>
      </c>
      <c r="BM265" s="179" t="s">
        <v>704</v>
      </c>
    </row>
    <row r="266" s="2" customFormat="1" ht="76.35" customHeight="1">
      <c r="A266" s="34"/>
      <c r="B266" s="167"/>
      <c r="C266" s="168" t="s">
        <v>705</v>
      </c>
      <c r="D266" s="168" t="s">
        <v>127</v>
      </c>
      <c r="E266" s="169" t="s">
        <v>706</v>
      </c>
      <c r="F266" s="170" t="s">
        <v>707</v>
      </c>
      <c r="G266" s="171" t="s">
        <v>346</v>
      </c>
      <c r="H266" s="172">
        <v>50</v>
      </c>
      <c r="I266" s="173"/>
      <c r="J266" s="174">
        <f>ROUND(I266*H266,2)</f>
        <v>0</v>
      </c>
      <c r="K266" s="170" t="s">
        <v>131</v>
      </c>
      <c r="L266" s="35"/>
      <c r="M266" s="175" t="s">
        <v>1</v>
      </c>
      <c r="N266" s="176" t="s">
        <v>42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132</v>
      </c>
      <c r="AT266" s="179" t="s">
        <v>127</v>
      </c>
      <c r="AU266" s="179" t="s">
        <v>87</v>
      </c>
      <c r="AY266" s="15" t="s">
        <v>124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85</v>
      </c>
      <c r="BK266" s="180">
        <f>ROUND(I266*H266,2)</f>
        <v>0</v>
      </c>
      <c r="BL266" s="15" t="s">
        <v>132</v>
      </c>
      <c r="BM266" s="179" t="s">
        <v>708</v>
      </c>
    </row>
    <row r="267" s="2" customFormat="1" ht="76.35" customHeight="1">
      <c r="A267" s="34"/>
      <c r="B267" s="167"/>
      <c r="C267" s="168" t="s">
        <v>709</v>
      </c>
      <c r="D267" s="168" t="s">
        <v>127</v>
      </c>
      <c r="E267" s="169" t="s">
        <v>710</v>
      </c>
      <c r="F267" s="170" t="s">
        <v>711</v>
      </c>
      <c r="G267" s="171" t="s">
        <v>346</v>
      </c>
      <c r="H267" s="172">
        <v>50</v>
      </c>
      <c r="I267" s="173"/>
      <c r="J267" s="174">
        <f>ROUND(I267*H267,2)</f>
        <v>0</v>
      </c>
      <c r="K267" s="170" t="s">
        <v>131</v>
      </c>
      <c r="L267" s="35"/>
      <c r="M267" s="175" t="s">
        <v>1</v>
      </c>
      <c r="N267" s="176" t="s">
        <v>42</v>
      </c>
      <c r="O267" s="73"/>
      <c r="P267" s="177">
        <f>O267*H267</f>
        <v>0</v>
      </c>
      <c r="Q267" s="177">
        <v>0</v>
      </c>
      <c r="R267" s="177">
        <f>Q267*H267</f>
        <v>0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132</v>
      </c>
      <c r="AT267" s="179" t="s">
        <v>127</v>
      </c>
      <c r="AU267" s="179" t="s">
        <v>87</v>
      </c>
      <c r="AY267" s="15" t="s">
        <v>124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5" t="s">
        <v>85</v>
      </c>
      <c r="BK267" s="180">
        <f>ROUND(I267*H267,2)</f>
        <v>0</v>
      </c>
      <c r="BL267" s="15" t="s">
        <v>132</v>
      </c>
      <c r="BM267" s="179" t="s">
        <v>712</v>
      </c>
    </row>
    <row r="268" s="2" customFormat="1" ht="194.4" customHeight="1">
      <c r="A268" s="34"/>
      <c r="B268" s="167"/>
      <c r="C268" s="168" t="s">
        <v>713</v>
      </c>
      <c r="D268" s="168" t="s">
        <v>127</v>
      </c>
      <c r="E268" s="169" t="s">
        <v>714</v>
      </c>
      <c r="F268" s="170" t="s">
        <v>715</v>
      </c>
      <c r="G268" s="171" t="s">
        <v>130</v>
      </c>
      <c r="H268" s="172">
        <v>5</v>
      </c>
      <c r="I268" s="173"/>
      <c r="J268" s="174">
        <f>ROUND(I268*H268,2)</f>
        <v>0</v>
      </c>
      <c r="K268" s="170" t="s">
        <v>131</v>
      </c>
      <c r="L268" s="35"/>
      <c r="M268" s="175" t="s">
        <v>1</v>
      </c>
      <c r="N268" s="176" t="s">
        <v>42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132</v>
      </c>
      <c r="AT268" s="179" t="s">
        <v>127</v>
      </c>
      <c r="AU268" s="179" t="s">
        <v>87</v>
      </c>
      <c r="AY268" s="15" t="s">
        <v>124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85</v>
      </c>
      <c r="BK268" s="180">
        <f>ROUND(I268*H268,2)</f>
        <v>0</v>
      </c>
      <c r="BL268" s="15" t="s">
        <v>132</v>
      </c>
      <c r="BM268" s="179" t="s">
        <v>716</v>
      </c>
    </row>
    <row r="269" s="2" customFormat="1" ht="194.4" customHeight="1">
      <c r="A269" s="34"/>
      <c r="B269" s="167"/>
      <c r="C269" s="168" t="s">
        <v>717</v>
      </c>
      <c r="D269" s="168" t="s">
        <v>127</v>
      </c>
      <c r="E269" s="169" t="s">
        <v>718</v>
      </c>
      <c r="F269" s="170" t="s">
        <v>719</v>
      </c>
      <c r="G269" s="171" t="s">
        <v>130</v>
      </c>
      <c r="H269" s="172">
        <v>5</v>
      </c>
      <c r="I269" s="173"/>
      <c r="J269" s="174">
        <f>ROUND(I269*H269,2)</f>
        <v>0</v>
      </c>
      <c r="K269" s="170" t="s">
        <v>131</v>
      </c>
      <c r="L269" s="35"/>
      <c r="M269" s="175" t="s">
        <v>1</v>
      </c>
      <c r="N269" s="176" t="s">
        <v>42</v>
      </c>
      <c r="O269" s="73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132</v>
      </c>
      <c r="AT269" s="179" t="s">
        <v>127</v>
      </c>
      <c r="AU269" s="179" t="s">
        <v>87</v>
      </c>
      <c r="AY269" s="15" t="s">
        <v>124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85</v>
      </c>
      <c r="BK269" s="180">
        <f>ROUND(I269*H269,2)</f>
        <v>0</v>
      </c>
      <c r="BL269" s="15" t="s">
        <v>132</v>
      </c>
      <c r="BM269" s="179" t="s">
        <v>720</v>
      </c>
    </row>
    <row r="270" s="2" customFormat="1" ht="194.4" customHeight="1">
      <c r="A270" s="34"/>
      <c r="B270" s="167"/>
      <c r="C270" s="168" t="s">
        <v>721</v>
      </c>
      <c r="D270" s="168" t="s">
        <v>127</v>
      </c>
      <c r="E270" s="169" t="s">
        <v>722</v>
      </c>
      <c r="F270" s="170" t="s">
        <v>723</v>
      </c>
      <c r="G270" s="171" t="s">
        <v>130</v>
      </c>
      <c r="H270" s="172">
        <v>5</v>
      </c>
      <c r="I270" s="173"/>
      <c r="J270" s="174">
        <f>ROUND(I270*H270,2)</f>
        <v>0</v>
      </c>
      <c r="K270" s="170" t="s">
        <v>131</v>
      </c>
      <c r="L270" s="35"/>
      <c r="M270" s="175" t="s">
        <v>1</v>
      </c>
      <c r="N270" s="176" t="s">
        <v>42</v>
      </c>
      <c r="O270" s="73"/>
      <c r="P270" s="177">
        <f>O270*H270</f>
        <v>0</v>
      </c>
      <c r="Q270" s="177">
        <v>0</v>
      </c>
      <c r="R270" s="177">
        <f>Q270*H270</f>
        <v>0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132</v>
      </c>
      <c r="AT270" s="179" t="s">
        <v>127</v>
      </c>
      <c r="AU270" s="179" t="s">
        <v>87</v>
      </c>
      <c r="AY270" s="15" t="s">
        <v>124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5" t="s">
        <v>85</v>
      </c>
      <c r="BK270" s="180">
        <f>ROUND(I270*H270,2)</f>
        <v>0</v>
      </c>
      <c r="BL270" s="15" t="s">
        <v>132</v>
      </c>
      <c r="BM270" s="179" t="s">
        <v>724</v>
      </c>
    </row>
    <row r="271" s="2" customFormat="1" ht="194.4" customHeight="1">
      <c r="A271" s="34"/>
      <c r="B271" s="167"/>
      <c r="C271" s="168" t="s">
        <v>725</v>
      </c>
      <c r="D271" s="168" t="s">
        <v>127</v>
      </c>
      <c r="E271" s="169" t="s">
        <v>726</v>
      </c>
      <c r="F271" s="170" t="s">
        <v>727</v>
      </c>
      <c r="G271" s="171" t="s">
        <v>130</v>
      </c>
      <c r="H271" s="172">
        <v>2</v>
      </c>
      <c r="I271" s="173"/>
      <c r="J271" s="174">
        <f>ROUND(I271*H271,2)</f>
        <v>0</v>
      </c>
      <c r="K271" s="170" t="s">
        <v>131</v>
      </c>
      <c r="L271" s="35"/>
      <c r="M271" s="175" t="s">
        <v>1</v>
      </c>
      <c r="N271" s="176" t="s">
        <v>42</v>
      </c>
      <c r="O271" s="73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132</v>
      </c>
      <c r="AT271" s="179" t="s">
        <v>127</v>
      </c>
      <c r="AU271" s="179" t="s">
        <v>87</v>
      </c>
      <c r="AY271" s="15" t="s">
        <v>124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5" t="s">
        <v>85</v>
      </c>
      <c r="BK271" s="180">
        <f>ROUND(I271*H271,2)</f>
        <v>0</v>
      </c>
      <c r="BL271" s="15" t="s">
        <v>132</v>
      </c>
      <c r="BM271" s="179" t="s">
        <v>728</v>
      </c>
    </row>
    <row r="272" s="2" customFormat="1" ht="194.4" customHeight="1">
      <c r="A272" s="34"/>
      <c r="B272" s="167"/>
      <c r="C272" s="168" t="s">
        <v>729</v>
      </c>
      <c r="D272" s="168" t="s">
        <v>127</v>
      </c>
      <c r="E272" s="169" t="s">
        <v>730</v>
      </c>
      <c r="F272" s="170" t="s">
        <v>731</v>
      </c>
      <c r="G272" s="171" t="s">
        <v>130</v>
      </c>
      <c r="H272" s="172">
        <v>1</v>
      </c>
      <c r="I272" s="173"/>
      <c r="J272" s="174">
        <f>ROUND(I272*H272,2)</f>
        <v>0</v>
      </c>
      <c r="K272" s="170" t="s">
        <v>131</v>
      </c>
      <c r="L272" s="35"/>
      <c r="M272" s="175" t="s">
        <v>1</v>
      </c>
      <c r="N272" s="176" t="s">
        <v>42</v>
      </c>
      <c r="O272" s="73"/>
      <c r="P272" s="177">
        <f>O272*H272</f>
        <v>0</v>
      </c>
      <c r="Q272" s="177">
        <v>0</v>
      </c>
      <c r="R272" s="177">
        <f>Q272*H272</f>
        <v>0</v>
      </c>
      <c r="S272" s="177">
        <v>0</v>
      </c>
      <c r="T272" s="17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132</v>
      </c>
      <c r="AT272" s="179" t="s">
        <v>127</v>
      </c>
      <c r="AU272" s="179" t="s">
        <v>87</v>
      </c>
      <c r="AY272" s="15" t="s">
        <v>124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85</v>
      </c>
      <c r="BK272" s="180">
        <f>ROUND(I272*H272,2)</f>
        <v>0</v>
      </c>
      <c r="BL272" s="15" t="s">
        <v>132</v>
      </c>
      <c r="BM272" s="179" t="s">
        <v>732</v>
      </c>
    </row>
    <row r="273" s="2" customFormat="1" ht="194.4" customHeight="1">
      <c r="A273" s="34"/>
      <c r="B273" s="167"/>
      <c r="C273" s="168" t="s">
        <v>733</v>
      </c>
      <c r="D273" s="168" t="s">
        <v>127</v>
      </c>
      <c r="E273" s="169" t="s">
        <v>734</v>
      </c>
      <c r="F273" s="170" t="s">
        <v>735</v>
      </c>
      <c r="G273" s="171" t="s">
        <v>130</v>
      </c>
      <c r="H273" s="172">
        <v>1</v>
      </c>
      <c r="I273" s="173"/>
      <c r="J273" s="174">
        <f>ROUND(I273*H273,2)</f>
        <v>0</v>
      </c>
      <c r="K273" s="170" t="s">
        <v>131</v>
      </c>
      <c r="L273" s="35"/>
      <c r="M273" s="175" t="s">
        <v>1</v>
      </c>
      <c r="N273" s="176" t="s">
        <v>42</v>
      </c>
      <c r="O273" s="73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132</v>
      </c>
      <c r="AT273" s="179" t="s">
        <v>127</v>
      </c>
      <c r="AU273" s="179" t="s">
        <v>87</v>
      </c>
      <c r="AY273" s="15" t="s">
        <v>124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5" t="s">
        <v>85</v>
      </c>
      <c r="BK273" s="180">
        <f>ROUND(I273*H273,2)</f>
        <v>0</v>
      </c>
      <c r="BL273" s="15" t="s">
        <v>132</v>
      </c>
      <c r="BM273" s="179" t="s">
        <v>736</v>
      </c>
    </row>
    <row r="274" s="2" customFormat="1" ht="90" customHeight="1">
      <c r="A274" s="34"/>
      <c r="B274" s="167"/>
      <c r="C274" s="168" t="s">
        <v>737</v>
      </c>
      <c r="D274" s="168" t="s">
        <v>127</v>
      </c>
      <c r="E274" s="169" t="s">
        <v>738</v>
      </c>
      <c r="F274" s="170" t="s">
        <v>739</v>
      </c>
      <c r="G274" s="171" t="s">
        <v>130</v>
      </c>
      <c r="H274" s="172">
        <v>5</v>
      </c>
      <c r="I274" s="173"/>
      <c r="J274" s="174">
        <f>ROUND(I274*H274,2)</f>
        <v>0</v>
      </c>
      <c r="K274" s="170" t="s">
        <v>131</v>
      </c>
      <c r="L274" s="35"/>
      <c r="M274" s="175" t="s">
        <v>1</v>
      </c>
      <c r="N274" s="176" t="s">
        <v>42</v>
      </c>
      <c r="O274" s="73"/>
      <c r="P274" s="177">
        <f>O274*H274</f>
        <v>0</v>
      </c>
      <c r="Q274" s="177">
        <v>0</v>
      </c>
      <c r="R274" s="177">
        <f>Q274*H274</f>
        <v>0</v>
      </c>
      <c r="S274" s="177">
        <v>0</v>
      </c>
      <c r="T274" s="17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9" t="s">
        <v>132</v>
      </c>
      <c r="AT274" s="179" t="s">
        <v>127</v>
      </c>
      <c r="AU274" s="179" t="s">
        <v>87</v>
      </c>
      <c r="AY274" s="15" t="s">
        <v>124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5" t="s">
        <v>85</v>
      </c>
      <c r="BK274" s="180">
        <f>ROUND(I274*H274,2)</f>
        <v>0</v>
      </c>
      <c r="BL274" s="15" t="s">
        <v>132</v>
      </c>
      <c r="BM274" s="179" t="s">
        <v>740</v>
      </c>
    </row>
    <row r="275" s="2" customFormat="1" ht="90" customHeight="1">
      <c r="A275" s="34"/>
      <c r="B275" s="167"/>
      <c r="C275" s="168" t="s">
        <v>741</v>
      </c>
      <c r="D275" s="168" t="s">
        <v>127</v>
      </c>
      <c r="E275" s="169" t="s">
        <v>742</v>
      </c>
      <c r="F275" s="170" t="s">
        <v>743</v>
      </c>
      <c r="G275" s="171" t="s">
        <v>130</v>
      </c>
      <c r="H275" s="172">
        <v>5</v>
      </c>
      <c r="I275" s="173"/>
      <c r="J275" s="174">
        <f>ROUND(I275*H275,2)</f>
        <v>0</v>
      </c>
      <c r="K275" s="170" t="s">
        <v>131</v>
      </c>
      <c r="L275" s="35"/>
      <c r="M275" s="175" t="s">
        <v>1</v>
      </c>
      <c r="N275" s="176" t="s">
        <v>42</v>
      </c>
      <c r="O275" s="73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132</v>
      </c>
      <c r="AT275" s="179" t="s">
        <v>127</v>
      </c>
      <c r="AU275" s="179" t="s">
        <v>87</v>
      </c>
      <c r="AY275" s="15" t="s">
        <v>124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85</v>
      </c>
      <c r="BK275" s="180">
        <f>ROUND(I275*H275,2)</f>
        <v>0</v>
      </c>
      <c r="BL275" s="15" t="s">
        <v>132</v>
      </c>
      <c r="BM275" s="179" t="s">
        <v>744</v>
      </c>
    </row>
    <row r="276" s="2" customFormat="1" ht="90" customHeight="1">
      <c r="A276" s="34"/>
      <c r="B276" s="167"/>
      <c r="C276" s="168" t="s">
        <v>745</v>
      </c>
      <c r="D276" s="168" t="s">
        <v>127</v>
      </c>
      <c r="E276" s="169" t="s">
        <v>746</v>
      </c>
      <c r="F276" s="170" t="s">
        <v>747</v>
      </c>
      <c r="G276" s="171" t="s">
        <v>130</v>
      </c>
      <c r="H276" s="172">
        <v>5</v>
      </c>
      <c r="I276" s="173"/>
      <c r="J276" s="174">
        <f>ROUND(I276*H276,2)</f>
        <v>0</v>
      </c>
      <c r="K276" s="170" t="s">
        <v>131</v>
      </c>
      <c r="L276" s="35"/>
      <c r="M276" s="175" t="s">
        <v>1</v>
      </c>
      <c r="N276" s="176" t="s">
        <v>42</v>
      </c>
      <c r="O276" s="73"/>
      <c r="P276" s="177">
        <f>O276*H276</f>
        <v>0</v>
      </c>
      <c r="Q276" s="177">
        <v>0</v>
      </c>
      <c r="R276" s="177">
        <f>Q276*H276</f>
        <v>0</v>
      </c>
      <c r="S276" s="177">
        <v>0</v>
      </c>
      <c r="T276" s="17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9" t="s">
        <v>132</v>
      </c>
      <c r="AT276" s="179" t="s">
        <v>127</v>
      </c>
      <c r="AU276" s="179" t="s">
        <v>87</v>
      </c>
      <c r="AY276" s="15" t="s">
        <v>124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5" t="s">
        <v>85</v>
      </c>
      <c r="BK276" s="180">
        <f>ROUND(I276*H276,2)</f>
        <v>0</v>
      </c>
      <c r="BL276" s="15" t="s">
        <v>132</v>
      </c>
      <c r="BM276" s="179" t="s">
        <v>748</v>
      </c>
    </row>
    <row r="277" s="2" customFormat="1" ht="90" customHeight="1">
      <c r="A277" s="34"/>
      <c r="B277" s="167"/>
      <c r="C277" s="168" t="s">
        <v>749</v>
      </c>
      <c r="D277" s="168" t="s">
        <v>127</v>
      </c>
      <c r="E277" s="169" t="s">
        <v>750</v>
      </c>
      <c r="F277" s="170" t="s">
        <v>751</v>
      </c>
      <c r="G277" s="171" t="s">
        <v>130</v>
      </c>
      <c r="H277" s="172">
        <v>5</v>
      </c>
      <c r="I277" s="173"/>
      <c r="J277" s="174">
        <f>ROUND(I277*H277,2)</f>
        <v>0</v>
      </c>
      <c r="K277" s="170" t="s">
        <v>131</v>
      </c>
      <c r="L277" s="35"/>
      <c r="M277" s="175" t="s">
        <v>1</v>
      </c>
      <c r="N277" s="176" t="s">
        <v>42</v>
      </c>
      <c r="O277" s="73"/>
      <c r="P277" s="177">
        <f>O277*H277</f>
        <v>0</v>
      </c>
      <c r="Q277" s="177">
        <v>0</v>
      </c>
      <c r="R277" s="177">
        <f>Q277*H277</f>
        <v>0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132</v>
      </c>
      <c r="AT277" s="179" t="s">
        <v>127</v>
      </c>
      <c r="AU277" s="179" t="s">
        <v>87</v>
      </c>
      <c r="AY277" s="15" t="s">
        <v>124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5" t="s">
        <v>85</v>
      </c>
      <c r="BK277" s="180">
        <f>ROUND(I277*H277,2)</f>
        <v>0</v>
      </c>
      <c r="BL277" s="15" t="s">
        <v>132</v>
      </c>
      <c r="BM277" s="179" t="s">
        <v>752</v>
      </c>
    </row>
    <row r="278" s="2" customFormat="1" ht="90" customHeight="1">
      <c r="A278" s="34"/>
      <c r="B278" s="167"/>
      <c r="C278" s="168" t="s">
        <v>753</v>
      </c>
      <c r="D278" s="168" t="s">
        <v>127</v>
      </c>
      <c r="E278" s="169" t="s">
        <v>754</v>
      </c>
      <c r="F278" s="170" t="s">
        <v>755</v>
      </c>
      <c r="G278" s="171" t="s">
        <v>130</v>
      </c>
      <c r="H278" s="172">
        <v>5</v>
      </c>
      <c r="I278" s="173"/>
      <c r="J278" s="174">
        <f>ROUND(I278*H278,2)</f>
        <v>0</v>
      </c>
      <c r="K278" s="170" t="s">
        <v>131</v>
      </c>
      <c r="L278" s="35"/>
      <c r="M278" s="175" t="s">
        <v>1</v>
      </c>
      <c r="N278" s="176" t="s">
        <v>42</v>
      </c>
      <c r="O278" s="73"/>
      <c r="P278" s="177">
        <f>O278*H278</f>
        <v>0</v>
      </c>
      <c r="Q278" s="177">
        <v>0</v>
      </c>
      <c r="R278" s="177">
        <f>Q278*H278</f>
        <v>0</v>
      </c>
      <c r="S278" s="177">
        <v>0</v>
      </c>
      <c r="T278" s="17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9" t="s">
        <v>132</v>
      </c>
      <c r="AT278" s="179" t="s">
        <v>127</v>
      </c>
      <c r="AU278" s="179" t="s">
        <v>87</v>
      </c>
      <c r="AY278" s="15" t="s">
        <v>124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5" t="s">
        <v>85</v>
      </c>
      <c r="BK278" s="180">
        <f>ROUND(I278*H278,2)</f>
        <v>0</v>
      </c>
      <c r="BL278" s="15" t="s">
        <v>132</v>
      </c>
      <c r="BM278" s="179" t="s">
        <v>756</v>
      </c>
    </row>
    <row r="279" s="2" customFormat="1" ht="90" customHeight="1">
      <c r="A279" s="34"/>
      <c r="B279" s="167"/>
      <c r="C279" s="168" t="s">
        <v>757</v>
      </c>
      <c r="D279" s="168" t="s">
        <v>127</v>
      </c>
      <c r="E279" s="169" t="s">
        <v>758</v>
      </c>
      <c r="F279" s="170" t="s">
        <v>759</v>
      </c>
      <c r="G279" s="171" t="s">
        <v>130</v>
      </c>
      <c r="H279" s="172">
        <v>5</v>
      </c>
      <c r="I279" s="173"/>
      <c r="J279" s="174">
        <f>ROUND(I279*H279,2)</f>
        <v>0</v>
      </c>
      <c r="K279" s="170" t="s">
        <v>131</v>
      </c>
      <c r="L279" s="35"/>
      <c r="M279" s="175" t="s">
        <v>1</v>
      </c>
      <c r="N279" s="176" t="s">
        <v>42</v>
      </c>
      <c r="O279" s="73"/>
      <c r="P279" s="177">
        <f>O279*H279</f>
        <v>0</v>
      </c>
      <c r="Q279" s="177">
        <v>0</v>
      </c>
      <c r="R279" s="177">
        <f>Q279*H279</f>
        <v>0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132</v>
      </c>
      <c r="AT279" s="179" t="s">
        <v>127</v>
      </c>
      <c r="AU279" s="179" t="s">
        <v>87</v>
      </c>
      <c r="AY279" s="15" t="s">
        <v>124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85</v>
      </c>
      <c r="BK279" s="180">
        <f>ROUND(I279*H279,2)</f>
        <v>0</v>
      </c>
      <c r="BL279" s="15" t="s">
        <v>132</v>
      </c>
      <c r="BM279" s="179" t="s">
        <v>760</v>
      </c>
    </row>
    <row r="280" s="2" customFormat="1" ht="90" customHeight="1">
      <c r="A280" s="34"/>
      <c r="B280" s="167"/>
      <c r="C280" s="168" t="s">
        <v>761</v>
      </c>
      <c r="D280" s="168" t="s">
        <v>127</v>
      </c>
      <c r="E280" s="169" t="s">
        <v>762</v>
      </c>
      <c r="F280" s="170" t="s">
        <v>763</v>
      </c>
      <c r="G280" s="171" t="s">
        <v>130</v>
      </c>
      <c r="H280" s="172">
        <v>5</v>
      </c>
      <c r="I280" s="173"/>
      <c r="J280" s="174">
        <f>ROUND(I280*H280,2)</f>
        <v>0</v>
      </c>
      <c r="K280" s="170" t="s">
        <v>131</v>
      </c>
      <c r="L280" s="35"/>
      <c r="M280" s="175" t="s">
        <v>1</v>
      </c>
      <c r="N280" s="176" t="s">
        <v>42</v>
      </c>
      <c r="O280" s="73"/>
      <c r="P280" s="177">
        <f>O280*H280</f>
        <v>0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132</v>
      </c>
      <c r="AT280" s="179" t="s">
        <v>127</v>
      </c>
      <c r="AU280" s="179" t="s">
        <v>87</v>
      </c>
      <c r="AY280" s="15" t="s">
        <v>124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5" t="s">
        <v>85</v>
      </c>
      <c r="BK280" s="180">
        <f>ROUND(I280*H280,2)</f>
        <v>0</v>
      </c>
      <c r="BL280" s="15" t="s">
        <v>132</v>
      </c>
      <c r="BM280" s="179" t="s">
        <v>764</v>
      </c>
    </row>
    <row r="281" s="2" customFormat="1" ht="90" customHeight="1">
      <c r="A281" s="34"/>
      <c r="B281" s="167"/>
      <c r="C281" s="168" t="s">
        <v>765</v>
      </c>
      <c r="D281" s="168" t="s">
        <v>127</v>
      </c>
      <c r="E281" s="169" t="s">
        <v>766</v>
      </c>
      <c r="F281" s="170" t="s">
        <v>767</v>
      </c>
      <c r="G281" s="171" t="s">
        <v>130</v>
      </c>
      <c r="H281" s="172">
        <v>5</v>
      </c>
      <c r="I281" s="173"/>
      <c r="J281" s="174">
        <f>ROUND(I281*H281,2)</f>
        <v>0</v>
      </c>
      <c r="K281" s="170" t="s">
        <v>131</v>
      </c>
      <c r="L281" s="35"/>
      <c r="M281" s="175" t="s">
        <v>1</v>
      </c>
      <c r="N281" s="176" t="s">
        <v>42</v>
      </c>
      <c r="O281" s="73"/>
      <c r="P281" s="177">
        <f>O281*H281</f>
        <v>0</v>
      </c>
      <c r="Q281" s="177">
        <v>0</v>
      </c>
      <c r="R281" s="177">
        <f>Q281*H281</f>
        <v>0</v>
      </c>
      <c r="S281" s="177">
        <v>0</v>
      </c>
      <c r="T281" s="17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9" t="s">
        <v>132</v>
      </c>
      <c r="AT281" s="179" t="s">
        <v>127</v>
      </c>
      <c r="AU281" s="179" t="s">
        <v>87</v>
      </c>
      <c r="AY281" s="15" t="s">
        <v>124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85</v>
      </c>
      <c r="BK281" s="180">
        <f>ROUND(I281*H281,2)</f>
        <v>0</v>
      </c>
      <c r="BL281" s="15" t="s">
        <v>132</v>
      </c>
      <c r="BM281" s="179" t="s">
        <v>768</v>
      </c>
    </row>
    <row r="282" s="2" customFormat="1" ht="90" customHeight="1">
      <c r="A282" s="34"/>
      <c r="B282" s="167"/>
      <c r="C282" s="168" t="s">
        <v>769</v>
      </c>
      <c r="D282" s="168" t="s">
        <v>127</v>
      </c>
      <c r="E282" s="169" t="s">
        <v>770</v>
      </c>
      <c r="F282" s="170" t="s">
        <v>771</v>
      </c>
      <c r="G282" s="171" t="s">
        <v>130</v>
      </c>
      <c r="H282" s="172">
        <v>5</v>
      </c>
      <c r="I282" s="173"/>
      <c r="J282" s="174">
        <f>ROUND(I282*H282,2)</f>
        <v>0</v>
      </c>
      <c r="K282" s="170" t="s">
        <v>131</v>
      </c>
      <c r="L282" s="35"/>
      <c r="M282" s="175" t="s">
        <v>1</v>
      </c>
      <c r="N282" s="176" t="s">
        <v>42</v>
      </c>
      <c r="O282" s="73"/>
      <c r="P282" s="177">
        <f>O282*H282</f>
        <v>0</v>
      </c>
      <c r="Q282" s="177">
        <v>0</v>
      </c>
      <c r="R282" s="177">
        <f>Q282*H282</f>
        <v>0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132</v>
      </c>
      <c r="AT282" s="179" t="s">
        <v>127</v>
      </c>
      <c r="AU282" s="179" t="s">
        <v>87</v>
      </c>
      <c r="AY282" s="15" t="s">
        <v>124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5" t="s">
        <v>85</v>
      </c>
      <c r="BK282" s="180">
        <f>ROUND(I282*H282,2)</f>
        <v>0</v>
      </c>
      <c r="BL282" s="15" t="s">
        <v>132</v>
      </c>
      <c r="BM282" s="179" t="s">
        <v>772</v>
      </c>
    </row>
    <row r="283" s="2" customFormat="1" ht="90" customHeight="1">
      <c r="A283" s="34"/>
      <c r="B283" s="167"/>
      <c r="C283" s="168" t="s">
        <v>773</v>
      </c>
      <c r="D283" s="168" t="s">
        <v>127</v>
      </c>
      <c r="E283" s="169" t="s">
        <v>774</v>
      </c>
      <c r="F283" s="170" t="s">
        <v>775</v>
      </c>
      <c r="G283" s="171" t="s">
        <v>130</v>
      </c>
      <c r="H283" s="172">
        <v>5</v>
      </c>
      <c r="I283" s="173"/>
      <c r="J283" s="174">
        <f>ROUND(I283*H283,2)</f>
        <v>0</v>
      </c>
      <c r="K283" s="170" t="s">
        <v>131</v>
      </c>
      <c r="L283" s="35"/>
      <c r="M283" s="175" t="s">
        <v>1</v>
      </c>
      <c r="N283" s="176" t="s">
        <v>42</v>
      </c>
      <c r="O283" s="73"/>
      <c r="P283" s="177">
        <f>O283*H283</f>
        <v>0</v>
      </c>
      <c r="Q283" s="177">
        <v>0</v>
      </c>
      <c r="R283" s="177">
        <f>Q283*H283</f>
        <v>0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132</v>
      </c>
      <c r="AT283" s="179" t="s">
        <v>127</v>
      </c>
      <c r="AU283" s="179" t="s">
        <v>87</v>
      </c>
      <c r="AY283" s="15" t="s">
        <v>124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5" t="s">
        <v>85</v>
      </c>
      <c r="BK283" s="180">
        <f>ROUND(I283*H283,2)</f>
        <v>0</v>
      </c>
      <c r="BL283" s="15" t="s">
        <v>132</v>
      </c>
      <c r="BM283" s="179" t="s">
        <v>776</v>
      </c>
    </row>
    <row r="284" s="2" customFormat="1" ht="90" customHeight="1">
      <c r="A284" s="34"/>
      <c r="B284" s="167"/>
      <c r="C284" s="168" t="s">
        <v>777</v>
      </c>
      <c r="D284" s="168" t="s">
        <v>127</v>
      </c>
      <c r="E284" s="169" t="s">
        <v>778</v>
      </c>
      <c r="F284" s="170" t="s">
        <v>779</v>
      </c>
      <c r="G284" s="171" t="s">
        <v>130</v>
      </c>
      <c r="H284" s="172">
        <v>10</v>
      </c>
      <c r="I284" s="173"/>
      <c r="J284" s="174">
        <f>ROUND(I284*H284,2)</f>
        <v>0</v>
      </c>
      <c r="K284" s="170" t="s">
        <v>131</v>
      </c>
      <c r="L284" s="35"/>
      <c r="M284" s="175" t="s">
        <v>1</v>
      </c>
      <c r="N284" s="176" t="s">
        <v>42</v>
      </c>
      <c r="O284" s="73"/>
      <c r="P284" s="177">
        <f>O284*H284</f>
        <v>0</v>
      </c>
      <c r="Q284" s="177">
        <v>0</v>
      </c>
      <c r="R284" s="177">
        <f>Q284*H284</f>
        <v>0</v>
      </c>
      <c r="S284" s="177">
        <v>0</v>
      </c>
      <c r="T284" s="17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9" t="s">
        <v>132</v>
      </c>
      <c r="AT284" s="179" t="s">
        <v>127</v>
      </c>
      <c r="AU284" s="179" t="s">
        <v>87</v>
      </c>
      <c r="AY284" s="15" t="s">
        <v>124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5" t="s">
        <v>85</v>
      </c>
      <c r="BK284" s="180">
        <f>ROUND(I284*H284,2)</f>
        <v>0</v>
      </c>
      <c r="BL284" s="15" t="s">
        <v>132</v>
      </c>
      <c r="BM284" s="179" t="s">
        <v>780</v>
      </c>
    </row>
    <row r="285" s="2" customFormat="1" ht="90" customHeight="1">
      <c r="A285" s="34"/>
      <c r="B285" s="167"/>
      <c r="C285" s="168" t="s">
        <v>781</v>
      </c>
      <c r="D285" s="168" t="s">
        <v>127</v>
      </c>
      <c r="E285" s="169" t="s">
        <v>782</v>
      </c>
      <c r="F285" s="170" t="s">
        <v>783</v>
      </c>
      <c r="G285" s="171" t="s">
        <v>130</v>
      </c>
      <c r="H285" s="172">
        <v>10</v>
      </c>
      <c r="I285" s="173"/>
      <c r="J285" s="174">
        <f>ROUND(I285*H285,2)</f>
        <v>0</v>
      </c>
      <c r="K285" s="170" t="s">
        <v>131</v>
      </c>
      <c r="L285" s="35"/>
      <c r="M285" s="175" t="s">
        <v>1</v>
      </c>
      <c r="N285" s="176" t="s">
        <v>42</v>
      </c>
      <c r="O285" s="73"/>
      <c r="P285" s="177">
        <f>O285*H285</f>
        <v>0</v>
      </c>
      <c r="Q285" s="177">
        <v>0</v>
      </c>
      <c r="R285" s="177">
        <f>Q285*H285</f>
        <v>0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132</v>
      </c>
      <c r="AT285" s="179" t="s">
        <v>127</v>
      </c>
      <c r="AU285" s="179" t="s">
        <v>87</v>
      </c>
      <c r="AY285" s="15" t="s">
        <v>124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85</v>
      </c>
      <c r="BK285" s="180">
        <f>ROUND(I285*H285,2)</f>
        <v>0</v>
      </c>
      <c r="BL285" s="15" t="s">
        <v>132</v>
      </c>
      <c r="BM285" s="179" t="s">
        <v>784</v>
      </c>
    </row>
    <row r="286" s="2" customFormat="1" ht="90" customHeight="1">
      <c r="A286" s="34"/>
      <c r="B286" s="167"/>
      <c r="C286" s="168" t="s">
        <v>785</v>
      </c>
      <c r="D286" s="168" t="s">
        <v>127</v>
      </c>
      <c r="E286" s="169" t="s">
        <v>786</v>
      </c>
      <c r="F286" s="170" t="s">
        <v>787</v>
      </c>
      <c r="G286" s="171" t="s">
        <v>130</v>
      </c>
      <c r="H286" s="172">
        <v>10</v>
      </c>
      <c r="I286" s="173"/>
      <c r="J286" s="174">
        <f>ROUND(I286*H286,2)</f>
        <v>0</v>
      </c>
      <c r="K286" s="170" t="s">
        <v>131</v>
      </c>
      <c r="L286" s="35"/>
      <c r="M286" s="175" t="s">
        <v>1</v>
      </c>
      <c r="N286" s="176" t="s">
        <v>42</v>
      </c>
      <c r="O286" s="73"/>
      <c r="P286" s="177">
        <f>O286*H286</f>
        <v>0</v>
      </c>
      <c r="Q286" s="177">
        <v>0</v>
      </c>
      <c r="R286" s="177">
        <f>Q286*H286</f>
        <v>0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132</v>
      </c>
      <c r="AT286" s="179" t="s">
        <v>127</v>
      </c>
      <c r="AU286" s="179" t="s">
        <v>87</v>
      </c>
      <c r="AY286" s="15" t="s">
        <v>124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5" t="s">
        <v>85</v>
      </c>
      <c r="BK286" s="180">
        <f>ROUND(I286*H286,2)</f>
        <v>0</v>
      </c>
      <c r="BL286" s="15" t="s">
        <v>132</v>
      </c>
      <c r="BM286" s="179" t="s">
        <v>788</v>
      </c>
    </row>
    <row r="287" s="2" customFormat="1" ht="90" customHeight="1">
      <c r="A287" s="34"/>
      <c r="B287" s="167"/>
      <c r="C287" s="168" t="s">
        <v>789</v>
      </c>
      <c r="D287" s="168" t="s">
        <v>127</v>
      </c>
      <c r="E287" s="169" t="s">
        <v>790</v>
      </c>
      <c r="F287" s="170" t="s">
        <v>791</v>
      </c>
      <c r="G287" s="171" t="s">
        <v>130</v>
      </c>
      <c r="H287" s="172">
        <v>10</v>
      </c>
      <c r="I287" s="173"/>
      <c r="J287" s="174">
        <f>ROUND(I287*H287,2)</f>
        <v>0</v>
      </c>
      <c r="K287" s="170" t="s">
        <v>131</v>
      </c>
      <c r="L287" s="35"/>
      <c r="M287" s="175" t="s">
        <v>1</v>
      </c>
      <c r="N287" s="176" t="s">
        <v>42</v>
      </c>
      <c r="O287" s="73"/>
      <c r="P287" s="177">
        <f>O287*H287</f>
        <v>0</v>
      </c>
      <c r="Q287" s="177">
        <v>0</v>
      </c>
      <c r="R287" s="177">
        <f>Q287*H287</f>
        <v>0</v>
      </c>
      <c r="S287" s="177">
        <v>0</v>
      </c>
      <c r="T287" s="17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9" t="s">
        <v>132</v>
      </c>
      <c r="AT287" s="179" t="s">
        <v>127</v>
      </c>
      <c r="AU287" s="179" t="s">
        <v>87</v>
      </c>
      <c r="AY287" s="15" t="s">
        <v>124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5" t="s">
        <v>85</v>
      </c>
      <c r="BK287" s="180">
        <f>ROUND(I287*H287,2)</f>
        <v>0</v>
      </c>
      <c r="BL287" s="15" t="s">
        <v>132</v>
      </c>
      <c r="BM287" s="179" t="s">
        <v>792</v>
      </c>
    </row>
    <row r="288" s="2" customFormat="1" ht="90" customHeight="1">
      <c r="A288" s="34"/>
      <c r="B288" s="167"/>
      <c r="C288" s="168" t="s">
        <v>793</v>
      </c>
      <c r="D288" s="168" t="s">
        <v>127</v>
      </c>
      <c r="E288" s="169" t="s">
        <v>794</v>
      </c>
      <c r="F288" s="170" t="s">
        <v>795</v>
      </c>
      <c r="G288" s="171" t="s">
        <v>130</v>
      </c>
      <c r="H288" s="172">
        <v>5</v>
      </c>
      <c r="I288" s="173"/>
      <c r="J288" s="174">
        <f>ROUND(I288*H288,2)</f>
        <v>0</v>
      </c>
      <c r="K288" s="170" t="s">
        <v>131</v>
      </c>
      <c r="L288" s="35"/>
      <c r="M288" s="175" t="s">
        <v>1</v>
      </c>
      <c r="N288" s="176" t="s">
        <v>42</v>
      </c>
      <c r="O288" s="73"/>
      <c r="P288" s="177">
        <f>O288*H288</f>
        <v>0</v>
      </c>
      <c r="Q288" s="177">
        <v>0</v>
      </c>
      <c r="R288" s="177">
        <f>Q288*H288</f>
        <v>0</v>
      </c>
      <c r="S288" s="177">
        <v>0</v>
      </c>
      <c r="T288" s="17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9" t="s">
        <v>132</v>
      </c>
      <c r="AT288" s="179" t="s">
        <v>127</v>
      </c>
      <c r="AU288" s="179" t="s">
        <v>87</v>
      </c>
      <c r="AY288" s="15" t="s">
        <v>124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15" t="s">
        <v>85</v>
      </c>
      <c r="BK288" s="180">
        <f>ROUND(I288*H288,2)</f>
        <v>0</v>
      </c>
      <c r="BL288" s="15" t="s">
        <v>132</v>
      </c>
      <c r="BM288" s="179" t="s">
        <v>796</v>
      </c>
    </row>
    <row r="289" s="2" customFormat="1" ht="90" customHeight="1">
      <c r="A289" s="34"/>
      <c r="B289" s="167"/>
      <c r="C289" s="168" t="s">
        <v>797</v>
      </c>
      <c r="D289" s="168" t="s">
        <v>127</v>
      </c>
      <c r="E289" s="169" t="s">
        <v>798</v>
      </c>
      <c r="F289" s="170" t="s">
        <v>799</v>
      </c>
      <c r="G289" s="171" t="s">
        <v>130</v>
      </c>
      <c r="H289" s="172">
        <v>5</v>
      </c>
      <c r="I289" s="173"/>
      <c r="J289" s="174">
        <f>ROUND(I289*H289,2)</f>
        <v>0</v>
      </c>
      <c r="K289" s="170" t="s">
        <v>131</v>
      </c>
      <c r="L289" s="35"/>
      <c r="M289" s="175" t="s">
        <v>1</v>
      </c>
      <c r="N289" s="176" t="s">
        <v>42</v>
      </c>
      <c r="O289" s="73"/>
      <c r="P289" s="177">
        <f>O289*H289</f>
        <v>0</v>
      </c>
      <c r="Q289" s="177">
        <v>0</v>
      </c>
      <c r="R289" s="177">
        <f>Q289*H289</f>
        <v>0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132</v>
      </c>
      <c r="AT289" s="179" t="s">
        <v>127</v>
      </c>
      <c r="AU289" s="179" t="s">
        <v>87</v>
      </c>
      <c r="AY289" s="15" t="s">
        <v>124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5" t="s">
        <v>85</v>
      </c>
      <c r="BK289" s="180">
        <f>ROUND(I289*H289,2)</f>
        <v>0</v>
      </c>
      <c r="BL289" s="15" t="s">
        <v>132</v>
      </c>
      <c r="BM289" s="179" t="s">
        <v>800</v>
      </c>
    </row>
    <row r="290" s="12" customFormat="1" ht="25.92" customHeight="1">
      <c r="A290" s="12"/>
      <c r="B290" s="154"/>
      <c r="C290" s="12"/>
      <c r="D290" s="155" t="s">
        <v>76</v>
      </c>
      <c r="E290" s="156" t="s">
        <v>93</v>
      </c>
      <c r="F290" s="156" t="s">
        <v>801</v>
      </c>
      <c r="G290" s="12"/>
      <c r="H290" s="12"/>
      <c r="I290" s="157"/>
      <c r="J290" s="158">
        <f>BK290</f>
        <v>0</v>
      </c>
      <c r="K290" s="12"/>
      <c r="L290" s="154"/>
      <c r="M290" s="159"/>
      <c r="N290" s="160"/>
      <c r="O290" s="160"/>
      <c r="P290" s="161">
        <f>SUM(P291:P292)</f>
        <v>0</v>
      </c>
      <c r="Q290" s="160"/>
      <c r="R290" s="161">
        <f>SUM(R291:R292)</f>
        <v>0</v>
      </c>
      <c r="S290" s="160"/>
      <c r="T290" s="162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55" t="s">
        <v>132</v>
      </c>
      <c r="AT290" s="163" t="s">
        <v>76</v>
      </c>
      <c r="AU290" s="163" t="s">
        <v>77</v>
      </c>
      <c r="AY290" s="155" t="s">
        <v>124</v>
      </c>
      <c r="BK290" s="164">
        <f>SUM(BK291:BK292)</f>
        <v>0</v>
      </c>
    </row>
    <row r="291" s="2" customFormat="1" ht="24.15" customHeight="1">
      <c r="A291" s="34"/>
      <c r="B291" s="167"/>
      <c r="C291" s="168" t="s">
        <v>802</v>
      </c>
      <c r="D291" s="168" t="s">
        <v>127</v>
      </c>
      <c r="E291" s="169" t="s">
        <v>803</v>
      </c>
      <c r="F291" s="170" t="s">
        <v>804</v>
      </c>
      <c r="G291" s="171" t="s">
        <v>130</v>
      </c>
      <c r="H291" s="172">
        <v>5</v>
      </c>
      <c r="I291" s="173"/>
      <c r="J291" s="174">
        <f>ROUND(I291*H291,2)</f>
        <v>0</v>
      </c>
      <c r="K291" s="170" t="s">
        <v>131</v>
      </c>
      <c r="L291" s="35"/>
      <c r="M291" s="175" t="s">
        <v>1</v>
      </c>
      <c r="N291" s="176" t="s">
        <v>42</v>
      </c>
      <c r="O291" s="73"/>
      <c r="P291" s="177">
        <f>O291*H291</f>
        <v>0</v>
      </c>
      <c r="Q291" s="177">
        <v>0</v>
      </c>
      <c r="R291" s="177">
        <f>Q291*H291</f>
        <v>0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805</v>
      </c>
      <c r="AT291" s="179" t="s">
        <v>127</v>
      </c>
      <c r="AU291" s="179" t="s">
        <v>85</v>
      </c>
      <c r="AY291" s="15" t="s">
        <v>124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5" t="s">
        <v>85</v>
      </c>
      <c r="BK291" s="180">
        <f>ROUND(I291*H291,2)</f>
        <v>0</v>
      </c>
      <c r="BL291" s="15" t="s">
        <v>805</v>
      </c>
      <c r="BM291" s="179" t="s">
        <v>806</v>
      </c>
    </row>
    <row r="292" s="2" customFormat="1" ht="24.15" customHeight="1">
      <c r="A292" s="34"/>
      <c r="B292" s="167"/>
      <c r="C292" s="168" t="s">
        <v>807</v>
      </c>
      <c r="D292" s="168" t="s">
        <v>127</v>
      </c>
      <c r="E292" s="169" t="s">
        <v>808</v>
      </c>
      <c r="F292" s="170" t="s">
        <v>809</v>
      </c>
      <c r="G292" s="171" t="s">
        <v>130</v>
      </c>
      <c r="H292" s="172">
        <v>5</v>
      </c>
      <c r="I292" s="173"/>
      <c r="J292" s="174">
        <f>ROUND(I292*H292,2)</f>
        <v>0</v>
      </c>
      <c r="K292" s="170" t="s">
        <v>131</v>
      </c>
      <c r="L292" s="35"/>
      <c r="M292" s="181" t="s">
        <v>1</v>
      </c>
      <c r="N292" s="182" t="s">
        <v>42</v>
      </c>
      <c r="O292" s="183"/>
      <c r="P292" s="184">
        <f>O292*H292</f>
        <v>0</v>
      </c>
      <c r="Q292" s="184">
        <v>0</v>
      </c>
      <c r="R292" s="184">
        <f>Q292*H292</f>
        <v>0</v>
      </c>
      <c r="S292" s="184">
        <v>0</v>
      </c>
      <c r="T292" s="18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9" t="s">
        <v>805</v>
      </c>
      <c r="AT292" s="179" t="s">
        <v>127</v>
      </c>
      <c r="AU292" s="179" t="s">
        <v>85</v>
      </c>
      <c r="AY292" s="15" t="s">
        <v>124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5" t="s">
        <v>85</v>
      </c>
      <c r="BK292" s="180">
        <f>ROUND(I292*H292,2)</f>
        <v>0</v>
      </c>
      <c r="BL292" s="15" t="s">
        <v>805</v>
      </c>
      <c r="BM292" s="179" t="s">
        <v>810</v>
      </c>
    </row>
    <row r="293" s="2" customFormat="1" ht="6.96" customHeight="1">
      <c r="A293" s="34"/>
      <c r="B293" s="56"/>
      <c r="C293" s="57"/>
      <c r="D293" s="57"/>
      <c r="E293" s="57"/>
      <c r="F293" s="57"/>
      <c r="G293" s="57"/>
      <c r="H293" s="57"/>
      <c r="I293" s="57"/>
      <c r="J293" s="57"/>
      <c r="K293" s="57"/>
      <c r="L293" s="35"/>
      <c r="M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</row>
  </sheetData>
  <autoFilter ref="C118:K29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Svařování, navařování, broušení a opravy ČZ v obvodu OŘ Brno - 2022-2023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811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12. 11. 2021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ROUND((SUM(BE116:BE138)),  2)</f>
        <v>0</v>
      </c>
      <c r="G33" s="34"/>
      <c r="H33" s="34"/>
      <c r="I33" s="124">
        <v>0.20999999999999999</v>
      </c>
      <c r="J33" s="123">
        <f>ROUND(((SUM(BE116:BE138))*I33),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ROUND((SUM(BF116:BF138)),  2)</f>
        <v>0</v>
      </c>
      <c r="G34" s="34"/>
      <c r="H34" s="34"/>
      <c r="I34" s="124">
        <v>0.14999999999999999</v>
      </c>
      <c r="J34" s="123">
        <f>ROUND(((SUM(BF116:BF138))*I34),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ROUND((SUM(BG116:BG138)),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ROUND((SUM(BH116:BH138)),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ROUND((SUM(BI116:BI138)),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Svařování, navařování, broušení a opravy ČZ v obvodu OŘ Brno - 2022-2023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01.2 - Materiál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Brno</v>
      </c>
      <c r="G89" s="34"/>
      <c r="H89" s="34"/>
      <c r="I89" s="28" t="s">
        <v>22</v>
      </c>
      <c r="J89" s="65" t="str">
        <f>IF(J12="","",J12)</f>
        <v>12. 11. 2021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102</v>
      </c>
      <c r="D94" s="125"/>
      <c r="E94" s="125"/>
      <c r="F94" s="125"/>
      <c r="G94" s="125"/>
      <c r="H94" s="125"/>
      <c r="I94" s="125"/>
      <c r="J94" s="134" t="s">
        <v>103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104</v>
      </c>
      <c r="D96" s="34"/>
      <c r="E96" s="34"/>
      <c r="F96" s="34"/>
      <c r="G96" s="34"/>
      <c r="H96" s="34"/>
      <c r="I96" s="34"/>
      <c r="J96" s="92">
        <f>J116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105</v>
      </c>
    </row>
    <row r="97" s="2" customFormat="1" ht="21.84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109</v>
      </c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6.25" customHeight="1">
      <c r="A106" s="34"/>
      <c r="B106" s="35"/>
      <c r="C106" s="34"/>
      <c r="D106" s="34"/>
      <c r="E106" s="117" t="str">
        <f>E7</f>
        <v>Svařování, navařování, broušení a opravy ČZ v obvodu OŘ Brno - 2022-2023</v>
      </c>
      <c r="F106" s="28"/>
      <c r="G106" s="28"/>
      <c r="H106" s="28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99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63" t="str">
        <f>E9</f>
        <v>01.2 - Materiál</v>
      </c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4"/>
      <c r="E110" s="34"/>
      <c r="F110" s="23" t="str">
        <f>F12</f>
        <v>Obvod OŘ Brno</v>
      </c>
      <c r="G110" s="34"/>
      <c r="H110" s="34"/>
      <c r="I110" s="28" t="s">
        <v>22</v>
      </c>
      <c r="J110" s="65" t="str">
        <f>IF(J12="","",J12)</f>
        <v>12. 11. 2021</v>
      </c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4"/>
      <c r="E112" s="34"/>
      <c r="F112" s="23" t="str">
        <f>E15</f>
        <v>Správa železnic, státní organizace</v>
      </c>
      <c r="G112" s="34"/>
      <c r="H112" s="34"/>
      <c r="I112" s="28" t="s">
        <v>32</v>
      </c>
      <c r="J112" s="32" t="str">
        <f>E21</f>
        <v xml:space="preserve"> 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30</v>
      </c>
      <c r="D113" s="34"/>
      <c r="E113" s="34"/>
      <c r="F113" s="23" t="str">
        <f>IF(E18="","",E18)</f>
        <v>Vyplň údaj</v>
      </c>
      <c r="G113" s="34"/>
      <c r="H113" s="34"/>
      <c r="I113" s="28" t="s">
        <v>35</v>
      </c>
      <c r="J113" s="32" t="str">
        <f>E24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1" customFormat="1" ht="29.28" customHeight="1">
      <c r="A115" s="144"/>
      <c r="B115" s="145"/>
      <c r="C115" s="146" t="s">
        <v>110</v>
      </c>
      <c r="D115" s="147" t="s">
        <v>62</v>
      </c>
      <c r="E115" s="147" t="s">
        <v>58</v>
      </c>
      <c r="F115" s="147" t="s">
        <v>59</v>
      </c>
      <c r="G115" s="147" t="s">
        <v>111</v>
      </c>
      <c r="H115" s="147" t="s">
        <v>112</v>
      </c>
      <c r="I115" s="147" t="s">
        <v>113</v>
      </c>
      <c r="J115" s="147" t="s">
        <v>103</v>
      </c>
      <c r="K115" s="148" t="s">
        <v>114</v>
      </c>
      <c r="L115" s="149"/>
      <c r="M115" s="82" t="s">
        <v>1</v>
      </c>
      <c r="N115" s="83" t="s">
        <v>41</v>
      </c>
      <c r="O115" s="83" t="s">
        <v>115</v>
      </c>
      <c r="P115" s="83" t="s">
        <v>116</v>
      </c>
      <c r="Q115" s="83" t="s">
        <v>117</v>
      </c>
      <c r="R115" s="83" t="s">
        <v>118</v>
      </c>
      <c r="S115" s="83" t="s">
        <v>119</v>
      </c>
      <c r="T115" s="84" t="s">
        <v>120</v>
      </c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</row>
    <row r="116" s="2" customFormat="1" ht="22.8" customHeight="1">
      <c r="A116" s="34"/>
      <c r="B116" s="35"/>
      <c r="C116" s="89" t="s">
        <v>121</v>
      </c>
      <c r="D116" s="34"/>
      <c r="E116" s="34"/>
      <c r="F116" s="34"/>
      <c r="G116" s="34"/>
      <c r="H116" s="34"/>
      <c r="I116" s="34"/>
      <c r="J116" s="150">
        <f>BK116</f>
        <v>0</v>
      </c>
      <c r="K116" s="34"/>
      <c r="L116" s="35"/>
      <c r="M116" s="85"/>
      <c r="N116" s="69"/>
      <c r="O116" s="86"/>
      <c r="P116" s="151">
        <f>SUM(P117:P138)</f>
        <v>0</v>
      </c>
      <c r="Q116" s="86"/>
      <c r="R116" s="151">
        <f>SUM(R117:R138)</f>
        <v>2.3300000000000001</v>
      </c>
      <c r="S116" s="86"/>
      <c r="T116" s="152">
        <f>SUM(T117:T138)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5" t="s">
        <v>76</v>
      </c>
      <c r="AU116" s="15" t="s">
        <v>105</v>
      </c>
      <c r="BK116" s="153">
        <f>SUM(BK117:BK138)</f>
        <v>0</v>
      </c>
    </row>
    <row r="117" s="2" customFormat="1" ht="21.75" customHeight="1">
      <c r="A117" s="34"/>
      <c r="B117" s="167"/>
      <c r="C117" s="186" t="s">
        <v>85</v>
      </c>
      <c r="D117" s="186" t="s">
        <v>812</v>
      </c>
      <c r="E117" s="187" t="s">
        <v>813</v>
      </c>
      <c r="F117" s="188" t="s">
        <v>814</v>
      </c>
      <c r="G117" s="189" t="s">
        <v>130</v>
      </c>
      <c r="H117" s="190">
        <v>2</v>
      </c>
      <c r="I117" s="191"/>
      <c r="J117" s="192">
        <f>ROUND(I117*H117,2)</f>
        <v>0</v>
      </c>
      <c r="K117" s="188" t="s">
        <v>131</v>
      </c>
      <c r="L117" s="193"/>
      <c r="M117" s="194" t="s">
        <v>1</v>
      </c>
      <c r="N117" s="195" t="s">
        <v>42</v>
      </c>
      <c r="O117" s="73"/>
      <c r="P117" s="177">
        <f>O117*H117</f>
        <v>0</v>
      </c>
      <c r="Q117" s="177">
        <v>0.059999999999999998</v>
      </c>
      <c r="R117" s="177">
        <f>Q117*H117</f>
        <v>0.12</v>
      </c>
      <c r="S117" s="177">
        <v>0</v>
      </c>
      <c r="T117" s="17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9" t="s">
        <v>155</v>
      </c>
      <c r="AT117" s="179" t="s">
        <v>812</v>
      </c>
      <c r="AU117" s="179" t="s">
        <v>77</v>
      </c>
      <c r="AY117" s="15" t="s">
        <v>124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5" t="s">
        <v>85</v>
      </c>
      <c r="BK117" s="180">
        <f>ROUND(I117*H117,2)</f>
        <v>0</v>
      </c>
      <c r="BL117" s="15" t="s">
        <v>132</v>
      </c>
      <c r="BM117" s="179" t="s">
        <v>815</v>
      </c>
    </row>
    <row r="118" s="2" customFormat="1" ht="21.75" customHeight="1">
      <c r="A118" s="34"/>
      <c r="B118" s="167"/>
      <c r="C118" s="186" t="s">
        <v>87</v>
      </c>
      <c r="D118" s="186" t="s">
        <v>812</v>
      </c>
      <c r="E118" s="187" t="s">
        <v>816</v>
      </c>
      <c r="F118" s="188" t="s">
        <v>817</v>
      </c>
      <c r="G118" s="189" t="s">
        <v>130</v>
      </c>
      <c r="H118" s="190">
        <v>6</v>
      </c>
      <c r="I118" s="191"/>
      <c r="J118" s="192">
        <f>ROUND(I118*H118,2)</f>
        <v>0</v>
      </c>
      <c r="K118" s="188" t="s">
        <v>131</v>
      </c>
      <c r="L118" s="193"/>
      <c r="M118" s="194" t="s">
        <v>1</v>
      </c>
      <c r="N118" s="195" t="s">
        <v>42</v>
      </c>
      <c r="O118" s="73"/>
      <c r="P118" s="177">
        <f>O118*H118</f>
        <v>0</v>
      </c>
      <c r="Q118" s="177">
        <v>0.064000000000000001</v>
      </c>
      <c r="R118" s="177">
        <f>Q118*H118</f>
        <v>0.38400000000000001</v>
      </c>
      <c r="S118" s="177">
        <v>0</v>
      </c>
      <c r="T118" s="17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9" t="s">
        <v>155</v>
      </c>
      <c r="AT118" s="179" t="s">
        <v>812</v>
      </c>
      <c r="AU118" s="179" t="s">
        <v>77</v>
      </c>
      <c r="AY118" s="15" t="s">
        <v>124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5" t="s">
        <v>85</v>
      </c>
      <c r="BK118" s="180">
        <f>ROUND(I118*H118,2)</f>
        <v>0</v>
      </c>
      <c r="BL118" s="15" t="s">
        <v>132</v>
      </c>
      <c r="BM118" s="179" t="s">
        <v>818</v>
      </c>
    </row>
    <row r="119" s="2" customFormat="1" ht="21.75" customHeight="1">
      <c r="A119" s="34"/>
      <c r="B119" s="167"/>
      <c r="C119" s="186" t="s">
        <v>137</v>
      </c>
      <c r="D119" s="186" t="s">
        <v>812</v>
      </c>
      <c r="E119" s="187" t="s">
        <v>819</v>
      </c>
      <c r="F119" s="188" t="s">
        <v>820</v>
      </c>
      <c r="G119" s="189" t="s">
        <v>130</v>
      </c>
      <c r="H119" s="190">
        <v>6</v>
      </c>
      <c r="I119" s="191"/>
      <c r="J119" s="192">
        <f>ROUND(I119*H119,2)</f>
        <v>0</v>
      </c>
      <c r="K119" s="188" t="s">
        <v>131</v>
      </c>
      <c r="L119" s="193"/>
      <c r="M119" s="194" t="s">
        <v>1</v>
      </c>
      <c r="N119" s="195" t="s">
        <v>42</v>
      </c>
      <c r="O119" s="73"/>
      <c r="P119" s="177">
        <f>O119*H119</f>
        <v>0</v>
      </c>
      <c r="Q119" s="177">
        <v>0.044999999999999998</v>
      </c>
      <c r="R119" s="177">
        <f>Q119*H119</f>
        <v>0.27000000000000002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155</v>
      </c>
      <c r="AT119" s="179" t="s">
        <v>812</v>
      </c>
      <c r="AU119" s="179" t="s">
        <v>77</v>
      </c>
      <c r="AY119" s="15" t="s">
        <v>124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132</v>
      </c>
      <c r="BM119" s="179" t="s">
        <v>821</v>
      </c>
    </row>
    <row r="120" s="2" customFormat="1" ht="21.75" customHeight="1">
      <c r="A120" s="34"/>
      <c r="B120" s="167"/>
      <c r="C120" s="186" t="s">
        <v>132</v>
      </c>
      <c r="D120" s="186" t="s">
        <v>812</v>
      </c>
      <c r="E120" s="187" t="s">
        <v>822</v>
      </c>
      <c r="F120" s="188" t="s">
        <v>823</v>
      </c>
      <c r="G120" s="189" t="s">
        <v>130</v>
      </c>
      <c r="H120" s="190">
        <v>6</v>
      </c>
      <c r="I120" s="191"/>
      <c r="J120" s="192">
        <f>ROUND(I120*H120,2)</f>
        <v>0</v>
      </c>
      <c r="K120" s="188" t="s">
        <v>131</v>
      </c>
      <c r="L120" s="193"/>
      <c r="M120" s="194" t="s">
        <v>1</v>
      </c>
      <c r="N120" s="195" t="s">
        <v>42</v>
      </c>
      <c r="O120" s="73"/>
      <c r="P120" s="177">
        <f>O120*H120</f>
        <v>0</v>
      </c>
      <c r="Q120" s="177">
        <v>0.048000000000000001</v>
      </c>
      <c r="R120" s="177">
        <f>Q120*H120</f>
        <v>0.28800000000000003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155</v>
      </c>
      <c r="AT120" s="179" t="s">
        <v>812</v>
      </c>
      <c r="AU120" s="179" t="s">
        <v>77</v>
      </c>
      <c r="AY120" s="15" t="s">
        <v>124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132</v>
      </c>
      <c r="BM120" s="179" t="s">
        <v>824</v>
      </c>
    </row>
    <row r="121" s="2" customFormat="1" ht="21.75" customHeight="1">
      <c r="A121" s="34"/>
      <c r="B121" s="167"/>
      <c r="C121" s="186" t="s">
        <v>125</v>
      </c>
      <c r="D121" s="186" t="s">
        <v>812</v>
      </c>
      <c r="E121" s="187" t="s">
        <v>825</v>
      </c>
      <c r="F121" s="188" t="s">
        <v>826</v>
      </c>
      <c r="G121" s="189" t="s">
        <v>130</v>
      </c>
      <c r="H121" s="190">
        <v>6</v>
      </c>
      <c r="I121" s="191"/>
      <c r="J121" s="192">
        <f>ROUND(I121*H121,2)</f>
        <v>0</v>
      </c>
      <c r="K121" s="188" t="s">
        <v>131</v>
      </c>
      <c r="L121" s="193"/>
      <c r="M121" s="194" t="s">
        <v>1</v>
      </c>
      <c r="N121" s="195" t="s">
        <v>42</v>
      </c>
      <c r="O121" s="73"/>
      <c r="P121" s="177">
        <f>O121*H121</f>
        <v>0</v>
      </c>
      <c r="Q121" s="177">
        <v>0.035000000000000003</v>
      </c>
      <c r="R121" s="177">
        <f>Q121*H121</f>
        <v>0.21000000000000002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155</v>
      </c>
      <c r="AT121" s="179" t="s">
        <v>812</v>
      </c>
      <c r="AU121" s="179" t="s">
        <v>77</v>
      </c>
      <c r="AY121" s="15" t="s">
        <v>124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132</v>
      </c>
      <c r="BM121" s="179" t="s">
        <v>827</v>
      </c>
    </row>
    <row r="122" s="2" customFormat="1" ht="37.8" customHeight="1">
      <c r="A122" s="34"/>
      <c r="B122" s="167"/>
      <c r="C122" s="186" t="s">
        <v>147</v>
      </c>
      <c r="D122" s="186" t="s">
        <v>812</v>
      </c>
      <c r="E122" s="187" t="s">
        <v>828</v>
      </c>
      <c r="F122" s="188" t="s">
        <v>829</v>
      </c>
      <c r="G122" s="189" t="s">
        <v>130</v>
      </c>
      <c r="H122" s="190">
        <v>10</v>
      </c>
      <c r="I122" s="191"/>
      <c r="J122" s="192">
        <f>ROUND(I122*H122,2)</f>
        <v>0</v>
      </c>
      <c r="K122" s="188" t="s">
        <v>131</v>
      </c>
      <c r="L122" s="193"/>
      <c r="M122" s="194" t="s">
        <v>1</v>
      </c>
      <c r="N122" s="195" t="s">
        <v>42</v>
      </c>
      <c r="O122" s="73"/>
      <c r="P122" s="177">
        <f>O122*H122</f>
        <v>0</v>
      </c>
      <c r="Q122" s="177">
        <v>0.00050000000000000001</v>
      </c>
      <c r="R122" s="177">
        <f>Q122*H122</f>
        <v>0.0050000000000000001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155</v>
      </c>
      <c r="AT122" s="179" t="s">
        <v>812</v>
      </c>
      <c r="AU122" s="179" t="s">
        <v>77</v>
      </c>
      <c r="AY122" s="15" t="s">
        <v>124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132</v>
      </c>
      <c r="BM122" s="179" t="s">
        <v>830</v>
      </c>
    </row>
    <row r="123" s="2" customFormat="1" ht="37.8" customHeight="1">
      <c r="A123" s="34"/>
      <c r="B123" s="167"/>
      <c r="C123" s="186" t="s">
        <v>151</v>
      </c>
      <c r="D123" s="186" t="s">
        <v>812</v>
      </c>
      <c r="E123" s="187" t="s">
        <v>831</v>
      </c>
      <c r="F123" s="188" t="s">
        <v>832</v>
      </c>
      <c r="G123" s="189" t="s">
        <v>130</v>
      </c>
      <c r="H123" s="190">
        <v>10</v>
      </c>
      <c r="I123" s="191"/>
      <c r="J123" s="192">
        <f>ROUND(I123*H123,2)</f>
        <v>0</v>
      </c>
      <c r="K123" s="188" t="s">
        <v>131</v>
      </c>
      <c r="L123" s="193"/>
      <c r="M123" s="194" t="s">
        <v>1</v>
      </c>
      <c r="N123" s="195" t="s">
        <v>42</v>
      </c>
      <c r="O123" s="73"/>
      <c r="P123" s="177">
        <f>O123*H123</f>
        <v>0</v>
      </c>
      <c r="Q123" s="177">
        <v>0.001</v>
      </c>
      <c r="R123" s="177">
        <f>Q123*H123</f>
        <v>0.01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155</v>
      </c>
      <c r="AT123" s="179" t="s">
        <v>812</v>
      </c>
      <c r="AU123" s="179" t="s">
        <v>77</v>
      </c>
      <c r="AY123" s="15" t="s">
        <v>124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132</v>
      </c>
      <c r="BM123" s="179" t="s">
        <v>833</v>
      </c>
    </row>
    <row r="124" s="2" customFormat="1" ht="33" customHeight="1">
      <c r="A124" s="34"/>
      <c r="B124" s="167"/>
      <c r="C124" s="186" t="s">
        <v>155</v>
      </c>
      <c r="D124" s="186" t="s">
        <v>812</v>
      </c>
      <c r="E124" s="187" t="s">
        <v>834</v>
      </c>
      <c r="F124" s="188" t="s">
        <v>835</v>
      </c>
      <c r="G124" s="189" t="s">
        <v>130</v>
      </c>
      <c r="H124" s="190">
        <v>2</v>
      </c>
      <c r="I124" s="191"/>
      <c r="J124" s="192">
        <f>ROUND(I124*H124,2)</f>
        <v>0</v>
      </c>
      <c r="K124" s="188" t="s">
        <v>131</v>
      </c>
      <c r="L124" s="193"/>
      <c r="M124" s="194" t="s">
        <v>1</v>
      </c>
      <c r="N124" s="195" t="s">
        <v>42</v>
      </c>
      <c r="O124" s="73"/>
      <c r="P124" s="177">
        <f>O124*H124</f>
        <v>0</v>
      </c>
      <c r="Q124" s="177">
        <v>0.014999999999999999</v>
      </c>
      <c r="R124" s="177">
        <f>Q124*H124</f>
        <v>0.029999999999999999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155</v>
      </c>
      <c r="AT124" s="179" t="s">
        <v>812</v>
      </c>
      <c r="AU124" s="179" t="s">
        <v>77</v>
      </c>
      <c r="AY124" s="15" t="s">
        <v>124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132</v>
      </c>
      <c r="BM124" s="179" t="s">
        <v>836</v>
      </c>
    </row>
    <row r="125" s="2" customFormat="1" ht="24.15" customHeight="1">
      <c r="A125" s="34"/>
      <c r="B125" s="167"/>
      <c r="C125" s="186" t="s">
        <v>159</v>
      </c>
      <c r="D125" s="186" t="s">
        <v>812</v>
      </c>
      <c r="E125" s="187" t="s">
        <v>837</v>
      </c>
      <c r="F125" s="188" t="s">
        <v>838</v>
      </c>
      <c r="G125" s="189" t="s">
        <v>130</v>
      </c>
      <c r="H125" s="190">
        <v>2</v>
      </c>
      <c r="I125" s="191"/>
      <c r="J125" s="192">
        <f>ROUND(I125*H125,2)</f>
        <v>0</v>
      </c>
      <c r="K125" s="188" t="s">
        <v>131</v>
      </c>
      <c r="L125" s="193"/>
      <c r="M125" s="194" t="s">
        <v>1</v>
      </c>
      <c r="N125" s="195" t="s">
        <v>42</v>
      </c>
      <c r="O125" s="73"/>
      <c r="P125" s="177">
        <f>O125*H125</f>
        <v>0</v>
      </c>
      <c r="Q125" s="177">
        <v>0.014999999999999999</v>
      </c>
      <c r="R125" s="177">
        <f>Q125*H125</f>
        <v>0.029999999999999999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155</v>
      </c>
      <c r="AT125" s="179" t="s">
        <v>812</v>
      </c>
      <c r="AU125" s="179" t="s">
        <v>77</v>
      </c>
      <c r="AY125" s="15" t="s">
        <v>124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132</v>
      </c>
      <c r="BM125" s="179" t="s">
        <v>839</v>
      </c>
    </row>
    <row r="126" s="2" customFormat="1" ht="37.8" customHeight="1">
      <c r="A126" s="34"/>
      <c r="B126" s="167"/>
      <c r="C126" s="186" t="s">
        <v>164</v>
      </c>
      <c r="D126" s="186" t="s">
        <v>812</v>
      </c>
      <c r="E126" s="187" t="s">
        <v>840</v>
      </c>
      <c r="F126" s="188" t="s">
        <v>841</v>
      </c>
      <c r="G126" s="189" t="s">
        <v>130</v>
      </c>
      <c r="H126" s="190">
        <v>2</v>
      </c>
      <c r="I126" s="191"/>
      <c r="J126" s="192">
        <f>ROUND(I126*H126,2)</f>
        <v>0</v>
      </c>
      <c r="K126" s="188" t="s">
        <v>131</v>
      </c>
      <c r="L126" s="193"/>
      <c r="M126" s="194" t="s">
        <v>1</v>
      </c>
      <c r="N126" s="195" t="s">
        <v>42</v>
      </c>
      <c r="O126" s="73"/>
      <c r="P126" s="177">
        <f>O126*H126</f>
        <v>0</v>
      </c>
      <c r="Q126" s="177">
        <v>0.014999999999999999</v>
      </c>
      <c r="R126" s="177">
        <f>Q126*H126</f>
        <v>0.029999999999999999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155</v>
      </c>
      <c r="AT126" s="179" t="s">
        <v>812</v>
      </c>
      <c r="AU126" s="179" t="s">
        <v>77</v>
      </c>
      <c r="AY126" s="15" t="s">
        <v>124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132</v>
      </c>
      <c r="BM126" s="179" t="s">
        <v>842</v>
      </c>
    </row>
    <row r="127" s="2" customFormat="1" ht="37.8" customHeight="1">
      <c r="A127" s="34"/>
      <c r="B127" s="167"/>
      <c r="C127" s="186" t="s">
        <v>168</v>
      </c>
      <c r="D127" s="186" t="s">
        <v>812</v>
      </c>
      <c r="E127" s="187" t="s">
        <v>843</v>
      </c>
      <c r="F127" s="188" t="s">
        <v>844</v>
      </c>
      <c r="G127" s="189" t="s">
        <v>130</v>
      </c>
      <c r="H127" s="190">
        <v>2</v>
      </c>
      <c r="I127" s="191"/>
      <c r="J127" s="192">
        <f>ROUND(I127*H127,2)</f>
        <v>0</v>
      </c>
      <c r="K127" s="188" t="s">
        <v>131</v>
      </c>
      <c r="L127" s="193"/>
      <c r="M127" s="194" t="s">
        <v>1</v>
      </c>
      <c r="N127" s="195" t="s">
        <v>42</v>
      </c>
      <c r="O127" s="73"/>
      <c r="P127" s="177">
        <f>O127*H127</f>
        <v>0</v>
      </c>
      <c r="Q127" s="177">
        <v>0.014999999999999999</v>
      </c>
      <c r="R127" s="177">
        <f>Q127*H127</f>
        <v>0.029999999999999999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155</v>
      </c>
      <c r="AT127" s="179" t="s">
        <v>812</v>
      </c>
      <c r="AU127" s="179" t="s">
        <v>77</v>
      </c>
      <c r="AY127" s="15" t="s">
        <v>124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132</v>
      </c>
      <c r="BM127" s="179" t="s">
        <v>845</v>
      </c>
    </row>
    <row r="128" s="2" customFormat="1" ht="24.15" customHeight="1">
      <c r="A128" s="34"/>
      <c r="B128" s="167"/>
      <c r="C128" s="186" t="s">
        <v>172</v>
      </c>
      <c r="D128" s="186" t="s">
        <v>812</v>
      </c>
      <c r="E128" s="187" t="s">
        <v>846</v>
      </c>
      <c r="F128" s="188" t="s">
        <v>847</v>
      </c>
      <c r="G128" s="189" t="s">
        <v>130</v>
      </c>
      <c r="H128" s="190">
        <v>1</v>
      </c>
      <c r="I128" s="191"/>
      <c r="J128" s="192">
        <f>ROUND(I128*H128,2)</f>
        <v>0</v>
      </c>
      <c r="K128" s="188" t="s">
        <v>131</v>
      </c>
      <c r="L128" s="193"/>
      <c r="M128" s="194" t="s">
        <v>1</v>
      </c>
      <c r="N128" s="195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155</v>
      </c>
      <c r="AT128" s="179" t="s">
        <v>812</v>
      </c>
      <c r="AU128" s="179" t="s">
        <v>77</v>
      </c>
      <c r="AY128" s="15" t="s">
        <v>124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132</v>
      </c>
      <c r="BM128" s="179" t="s">
        <v>848</v>
      </c>
    </row>
    <row r="129" s="2" customFormat="1" ht="37.8" customHeight="1">
      <c r="A129" s="34"/>
      <c r="B129" s="167"/>
      <c r="C129" s="186" t="s">
        <v>176</v>
      </c>
      <c r="D129" s="186" t="s">
        <v>812</v>
      </c>
      <c r="E129" s="187" t="s">
        <v>849</v>
      </c>
      <c r="F129" s="188" t="s">
        <v>850</v>
      </c>
      <c r="G129" s="189" t="s">
        <v>130</v>
      </c>
      <c r="H129" s="190">
        <v>1</v>
      </c>
      <c r="I129" s="191"/>
      <c r="J129" s="192">
        <f>ROUND(I129*H129,2)</f>
        <v>0</v>
      </c>
      <c r="K129" s="188" t="s">
        <v>131</v>
      </c>
      <c r="L129" s="193"/>
      <c r="M129" s="194" t="s">
        <v>1</v>
      </c>
      <c r="N129" s="195" t="s">
        <v>42</v>
      </c>
      <c r="O129" s="73"/>
      <c r="P129" s="177">
        <f>O129*H129</f>
        <v>0</v>
      </c>
      <c r="Q129" s="177">
        <v>0.014999999999999999</v>
      </c>
      <c r="R129" s="177">
        <f>Q129*H129</f>
        <v>0.014999999999999999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155</v>
      </c>
      <c r="AT129" s="179" t="s">
        <v>812</v>
      </c>
      <c r="AU129" s="179" t="s">
        <v>77</v>
      </c>
      <c r="AY129" s="15" t="s">
        <v>124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132</v>
      </c>
      <c r="BM129" s="179" t="s">
        <v>851</v>
      </c>
    </row>
    <row r="130" s="2" customFormat="1" ht="37.8" customHeight="1">
      <c r="A130" s="34"/>
      <c r="B130" s="167"/>
      <c r="C130" s="186" t="s">
        <v>180</v>
      </c>
      <c r="D130" s="186" t="s">
        <v>812</v>
      </c>
      <c r="E130" s="187" t="s">
        <v>852</v>
      </c>
      <c r="F130" s="188" t="s">
        <v>853</v>
      </c>
      <c r="G130" s="189" t="s">
        <v>130</v>
      </c>
      <c r="H130" s="190">
        <v>2</v>
      </c>
      <c r="I130" s="191"/>
      <c r="J130" s="192">
        <f>ROUND(I130*H130,2)</f>
        <v>0</v>
      </c>
      <c r="K130" s="188" t="s">
        <v>131</v>
      </c>
      <c r="L130" s="193"/>
      <c r="M130" s="194" t="s">
        <v>1</v>
      </c>
      <c r="N130" s="195" t="s">
        <v>42</v>
      </c>
      <c r="O130" s="73"/>
      <c r="P130" s="177">
        <f>O130*H130</f>
        <v>0</v>
      </c>
      <c r="Q130" s="177">
        <v>0.014999999999999999</v>
      </c>
      <c r="R130" s="177">
        <f>Q130*H130</f>
        <v>0.029999999999999999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155</v>
      </c>
      <c r="AT130" s="179" t="s">
        <v>812</v>
      </c>
      <c r="AU130" s="179" t="s">
        <v>77</v>
      </c>
      <c r="AY130" s="15" t="s">
        <v>124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132</v>
      </c>
      <c r="BM130" s="179" t="s">
        <v>854</v>
      </c>
    </row>
    <row r="131" s="2" customFormat="1" ht="37.8" customHeight="1">
      <c r="A131" s="34"/>
      <c r="B131" s="167"/>
      <c r="C131" s="186" t="s">
        <v>8</v>
      </c>
      <c r="D131" s="186" t="s">
        <v>812</v>
      </c>
      <c r="E131" s="187" t="s">
        <v>855</v>
      </c>
      <c r="F131" s="188" t="s">
        <v>856</v>
      </c>
      <c r="G131" s="189" t="s">
        <v>130</v>
      </c>
      <c r="H131" s="190">
        <v>2</v>
      </c>
      <c r="I131" s="191"/>
      <c r="J131" s="192">
        <f>ROUND(I131*H131,2)</f>
        <v>0</v>
      </c>
      <c r="K131" s="188" t="s">
        <v>131</v>
      </c>
      <c r="L131" s="193"/>
      <c r="M131" s="194" t="s">
        <v>1</v>
      </c>
      <c r="N131" s="195" t="s">
        <v>42</v>
      </c>
      <c r="O131" s="73"/>
      <c r="P131" s="177">
        <f>O131*H131</f>
        <v>0</v>
      </c>
      <c r="Q131" s="177">
        <v>0.014999999999999999</v>
      </c>
      <c r="R131" s="177">
        <f>Q131*H131</f>
        <v>0.029999999999999999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155</v>
      </c>
      <c r="AT131" s="179" t="s">
        <v>812</v>
      </c>
      <c r="AU131" s="179" t="s">
        <v>77</v>
      </c>
      <c r="AY131" s="15" t="s">
        <v>124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132</v>
      </c>
      <c r="BM131" s="179" t="s">
        <v>857</v>
      </c>
    </row>
    <row r="132" s="2" customFormat="1" ht="37.8" customHeight="1">
      <c r="A132" s="34"/>
      <c r="B132" s="167"/>
      <c r="C132" s="186" t="s">
        <v>187</v>
      </c>
      <c r="D132" s="186" t="s">
        <v>812</v>
      </c>
      <c r="E132" s="187" t="s">
        <v>858</v>
      </c>
      <c r="F132" s="188" t="s">
        <v>859</v>
      </c>
      <c r="G132" s="189" t="s">
        <v>130</v>
      </c>
      <c r="H132" s="190">
        <v>2</v>
      </c>
      <c r="I132" s="191"/>
      <c r="J132" s="192">
        <f>ROUND(I132*H132,2)</f>
        <v>0</v>
      </c>
      <c r="K132" s="188" t="s">
        <v>131</v>
      </c>
      <c r="L132" s="193"/>
      <c r="M132" s="194" t="s">
        <v>1</v>
      </c>
      <c r="N132" s="195" t="s">
        <v>42</v>
      </c>
      <c r="O132" s="73"/>
      <c r="P132" s="177">
        <f>O132*H132</f>
        <v>0</v>
      </c>
      <c r="Q132" s="177">
        <v>0.024</v>
      </c>
      <c r="R132" s="177">
        <f>Q132*H132</f>
        <v>0.048000000000000001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155</v>
      </c>
      <c r="AT132" s="179" t="s">
        <v>812</v>
      </c>
      <c r="AU132" s="179" t="s">
        <v>77</v>
      </c>
      <c r="AY132" s="15" t="s">
        <v>124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132</v>
      </c>
      <c r="BM132" s="179" t="s">
        <v>860</v>
      </c>
    </row>
    <row r="133" s="2" customFormat="1" ht="24.15" customHeight="1">
      <c r="A133" s="34"/>
      <c r="B133" s="167"/>
      <c r="C133" s="186" t="s">
        <v>191</v>
      </c>
      <c r="D133" s="186" t="s">
        <v>812</v>
      </c>
      <c r="E133" s="187" t="s">
        <v>861</v>
      </c>
      <c r="F133" s="188" t="s">
        <v>862</v>
      </c>
      <c r="G133" s="189" t="s">
        <v>130</v>
      </c>
      <c r="H133" s="190">
        <v>2</v>
      </c>
      <c r="I133" s="191"/>
      <c r="J133" s="192">
        <f>ROUND(I133*H133,2)</f>
        <v>0</v>
      </c>
      <c r="K133" s="188" t="s">
        <v>131</v>
      </c>
      <c r="L133" s="193"/>
      <c r="M133" s="194" t="s">
        <v>1</v>
      </c>
      <c r="N133" s="195" t="s">
        <v>42</v>
      </c>
      <c r="O133" s="73"/>
      <c r="P133" s="177">
        <f>O133*H133</f>
        <v>0</v>
      </c>
      <c r="Q133" s="177">
        <v>0.080000000000000002</v>
      </c>
      <c r="R133" s="177">
        <f>Q133*H133</f>
        <v>0.16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155</v>
      </c>
      <c r="AT133" s="179" t="s">
        <v>812</v>
      </c>
      <c r="AU133" s="179" t="s">
        <v>77</v>
      </c>
      <c r="AY133" s="15" t="s">
        <v>124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132</v>
      </c>
      <c r="BM133" s="179" t="s">
        <v>863</v>
      </c>
    </row>
    <row r="134" s="2" customFormat="1" ht="24.15" customHeight="1">
      <c r="A134" s="34"/>
      <c r="B134" s="167"/>
      <c r="C134" s="186" t="s">
        <v>195</v>
      </c>
      <c r="D134" s="186" t="s">
        <v>812</v>
      </c>
      <c r="E134" s="187" t="s">
        <v>864</v>
      </c>
      <c r="F134" s="188" t="s">
        <v>865</v>
      </c>
      <c r="G134" s="189" t="s">
        <v>130</v>
      </c>
      <c r="H134" s="190">
        <v>2</v>
      </c>
      <c r="I134" s="191"/>
      <c r="J134" s="192">
        <f>ROUND(I134*H134,2)</f>
        <v>0</v>
      </c>
      <c r="K134" s="188" t="s">
        <v>131</v>
      </c>
      <c r="L134" s="193"/>
      <c r="M134" s="194" t="s">
        <v>1</v>
      </c>
      <c r="N134" s="195" t="s">
        <v>42</v>
      </c>
      <c r="O134" s="73"/>
      <c r="P134" s="177">
        <f>O134*H134</f>
        <v>0</v>
      </c>
      <c r="Q134" s="177">
        <v>0.080000000000000002</v>
      </c>
      <c r="R134" s="177">
        <f>Q134*H134</f>
        <v>0.16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155</v>
      </c>
      <c r="AT134" s="179" t="s">
        <v>812</v>
      </c>
      <c r="AU134" s="179" t="s">
        <v>77</v>
      </c>
      <c r="AY134" s="15" t="s">
        <v>124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132</v>
      </c>
      <c r="BM134" s="179" t="s">
        <v>866</v>
      </c>
    </row>
    <row r="135" s="2" customFormat="1" ht="21.75" customHeight="1">
      <c r="A135" s="34"/>
      <c r="B135" s="167"/>
      <c r="C135" s="186" t="s">
        <v>199</v>
      </c>
      <c r="D135" s="186" t="s">
        <v>812</v>
      </c>
      <c r="E135" s="187" t="s">
        <v>867</v>
      </c>
      <c r="F135" s="188" t="s">
        <v>868</v>
      </c>
      <c r="G135" s="189" t="s">
        <v>130</v>
      </c>
      <c r="H135" s="190">
        <v>2</v>
      </c>
      <c r="I135" s="191"/>
      <c r="J135" s="192">
        <f>ROUND(I135*H135,2)</f>
        <v>0</v>
      </c>
      <c r="K135" s="188" t="s">
        <v>131</v>
      </c>
      <c r="L135" s="193"/>
      <c r="M135" s="194" t="s">
        <v>1</v>
      </c>
      <c r="N135" s="195" t="s">
        <v>42</v>
      </c>
      <c r="O135" s="73"/>
      <c r="P135" s="177">
        <f>O135*H135</f>
        <v>0</v>
      </c>
      <c r="Q135" s="177">
        <v>0.080000000000000002</v>
      </c>
      <c r="R135" s="177">
        <f>Q135*H135</f>
        <v>0.16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155</v>
      </c>
      <c r="AT135" s="179" t="s">
        <v>812</v>
      </c>
      <c r="AU135" s="179" t="s">
        <v>77</v>
      </c>
      <c r="AY135" s="15" t="s">
        <v>124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132</v>
      </c>
      <c r="BM135" s="179" t="s">
        <v>869</v>
      </c>
    </row>
    <row r="136" s="2" customFormat="1" ht="24.15" customHeight="1">
      <c r="A136" s="34"/>
      <c r="B136" s="167"/>
      <c r="C136" s="186" t="s">
        <v>203</v>
      </c>
      <c r="D136" s="186" t="s">
        <v>812</v>
      </c>
      <c r="E136" s="187" t="s">
        <v>870</v>
      </c>
      <c r="F136" s="188" t="s">
        <v>871</v>
      </c>
      <c r="G136" s="189" t="s">
        <v>130</v>
      </c>
      <c r="H136" s="190">
        <v>2</v>
      </c>
      <c r="I136" s="191"/>
      <c r="J136" s="192">
        <f>ROUND(I136*H136,2)</f>
        <v>0</v>
      </c>
      <c r="K136" s="188" t="s">
        <v>131</v>
      </c>
      <c r="L136" s="193"/>
      <c r="M136" s="194" t="s">
        <v>1</v>
      </c>
      <c r="N136" s="195" t="s">
        <v>42</v>
      </c>
      <c r="O136" s="73"/>
      <c r="P136" s="177">
        <f>O136*H136</f>
        <v>0</v>
      </c>
      <c r="Q136" s="177">
        <v>0.080000000000000002</v>
      </c>
      <c r="R136" s="177">
        <f>Q136*H136</f>
        <v>0.16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155</v>
      </c>
      <c r="AT136" s="179" t="s">
        <v>812</v>
      </c>
      <c r="AU136" s="179" t="s">
        <v>77</v>
      </c>
      <c r="AY136" s="15" t="s">
        <v>124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132</v>
      </c>
      <c r="BM136" s="179" t="s">
        <v>872</v>
      </c>
    </row>
    <row r="137" s="2" customFormat="1" ht="24.15" customHeight="1">
      <c r="A137" s="34"/>
      <c r="B137" s="167"/>
      <c r="C137" s="186" t="s">
        <v>7</v>
      </c>
      <c r="D137" s="186" t="s">
        <v>812</v>
      </c>
      <c r="E137" s="187" t="s">
        <v>873</v>
      </c>
      <c r="F137" s="188" t="s">
        <v>874</v>
      </c>
      <c r="G137" s="189" t="s">
        <v>130</v>
      </c>
      <c r="H137" s="190">
        <v>1</v>
      </c>
      <c r="I137" s="191"/>
      <c r="J137" s="192">
        <f>ROUND(I137*H137,2)</f>
        <v>0</v>
      </c>
      <c r="K137" s="188" t="s">
        <v>131</v>
      </c>
      <c r="L137" s="193"/>
      <c r="M137" s="194" t="s">
        <v>1</v>
      </c>
      <c r="N137" s="195" t="s">
        <v>42</v>
      </c>
      <c r="O137" s="73"/>
      <c r="P137" s="177">
        <f>O137*H137</f>
        <v>0</v>
      </c>
      <c r="Q137" s="177">
        <v>0.080000000000000002</v>
      </c>
      <c r="R137" s="177">
        <f>Q137*H137</f>
        <v>0.080000000000000002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155</v>
      </c>
      <c r="AT137" s="179" t="s">
        <v>812</v>
      </c>
      <c r="AU137" s="179" t="s">
        <v>77</v>
      </c>
      <c r="AY137" s="15" t="s">
        <v>124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132</v>
      </c>
      <c r="BM137" s="179" t="s">
        <v>875</v>
      </c>
    </row>
    <row r="138" s="2" customFormat="1" ht="24.15" customHeight="1">
      <c r="A138" s="34"/>
      <c r="B138" s="167"/>
      <c r="C138" s="186" t="s">
        <v>210</v>
      </c>
      <c r="D138" s="186" t="s">
        <v>812</v>
      </c>
      <c r="E138" s="187" t="s">
        <v>876</v>
      </c>
      <c r="F138" s="188" t="s">
        <v>877</v>
      </c>
      <c r="G138" s="189" t="s">
        <v>130</v>
      </c>
      <c r="H138" s="190">
        <v>1</v>
      </c>
      <c r="I138" s="191"/>
      <c r="J138" s="192">
        <f>ROUND(I138*H138,2)</f>
        <v>0</v>
      </c>
      <c r="K138" s="188" t="s">
        <v>131</v>
      </c>
      <c r="L138" s="193"/>
      <c r="M138" s="196" t="s">
        <v>1</v>
      </c>
      <c r="N138" s="197" t="s">
        <v>42</v>
      </c>
      <c r="O138" s="183"/>
      <c r="P138" s="184">
        <f>O138*H138</f>
        <v>0</v>
      </c>
      <c r="Q138" s="184">
        <v>0.080000000000000002</v>
      </c>
      <c r="R138" s="184">
        <f>Q138*H138</f>
        <v>0.080000000000000002</v>
      </c>
      <c r="S138" s="184">
        <v>0</v>
      </c>
      <c r="T138" s="18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155</v>
      </c>
      <c r="AT138" s="179" t="s">
        <v>812</v>
      </c>
      <c r="AU138" s="179" t="s">
        <v>77</v>
      </c>
      <c r="AY138" s="15" t="s">
        <v>124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132</v>
      </c>
      <c r="BM138" s="179" t="s">
        <v>878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5:K13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Svařování, navařování, broušení a opravy ČZ v obvodu OŘ Brno - 2022-2023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879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12. 11. 2021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ROUND((SUM(BE117:BE125)),  2)</f>
        <v>0</v>
      </c>
      <c r="G33" s="34"/>
      <c r="H33" s="34"/>
      <c r="I33" s="124">
        <v>0.20999999999999999</v>
      </c>
      <c r="J33" s="123">
        <f>ROUND(((SUM(BE117:BE125))*I33),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ROUND((SUM(BF117:BF125)),  2)</f>
        <v>0</v>
      </c>
      <c r="G34" s="34"/>
      <c r="H34" s="34"/>
      <c r="I34" s="124">
        <v>0.14999999999999999</v>
      </c>
      <c r="J34" s="123">
        <f>ROUND(((SUM(BF117:BF125))*I34),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ROUND((SUM(BG117:BG125)),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ROUND((SUM(BH117:BH125)),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ROUND((SUM(BI117:BI125)),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Svařování, navařování, broušení a opravy ČZ v obvodu OŘ Brno - 2022-2023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Manipulace a přepravy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Brno</v>
      </c>
      <c r="G89" s="34"/>
      <c r="H89" s="34"/>
      <c r="I89" s="28" t="s">
        <v>22</v>
      </c>
      <c r="J89" s="65" t="str">
        <f>IF(J12="","",J12)</f>
        <v>12. 11. 2021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102</v>
      </c>
      <c r="D94" s="125"/>
      <c r="E94" s="125"/>
      <c r="F94" s="125"/>
      <c r="G94" s="125"/>
      <c r="H94" s="125"/>
      <c r="I94" s="125"/>
      <c r="J94" s="134" t="s">
        <v>103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104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105</v>
      </c>
    </row>
    <row r="97" s="9" customFormat="1" ht="24.96" customHeight="1">
      <c r="A97" s="9"/>
      <c r="B97" s="136"/>
      <c r="C97" s="9"/>
      <c r="D97" s="137" t="s">
        <v>108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109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Svařování, navařování, broušení a opravy ČZ v obvodu OŘ Brno - 2022-2023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Manipulace a přepravy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Obvod OŘ Brno</v>
      </c>
      <c r="G111" s="34"/>
      <c r="H111" s="34"/>
      <c r="I111" s="28" t="s">
        <v>22</v>
      </c>
      <c r="J111" s="65" t="str">
        <f>IF(J12="","",J12)</f>
        <v>12. 11. 2021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110</v>
      </c>
      <c r="D116" s="147" t="s">
        <v>62</v>
      </c>
      <c r="E116" s="147" t="s">
        <v>58</v>
      </c>
      <c r="F116" s="147" t="s">
        <v>59</v>
      </c>
      <c r="G116" s="147" t="s">
        <v>111</v>
      </c>
      <c r="H116" s="147" t="s">
        <v>112</v>
      </c>
      <c r="I116" s="147" t="s">
        <v>113</v>
      </c>
      <c r="J116" s="147" t="s">
        <v>103</v>
      </c>
      <c r="K116" s="148" t="s">
        <v>114</v>
      </c>
      <c r="L116" s="149"/>
      <c r="M116" s="82" t="s">
        <v>1</v>
      </c>
      <c r="N116" s="83" t="s">
        <v>41</v>
      </c>
      <c r="O116" s="83" t="s">
        <v>115</v>
      </c>
      <c r="P116" s="83" t="s">
        <v>116</v>
      </c>
      <c r="Q116" s="83" t="s">
        <v>117</v>
      </c>
      <c r="R116" s="83" t="s">
        <v>118</v>
      </c>
      <c r="S116" s="83" t="s">
        <v>119</v>
      </c>
      <c r="T116" s="84" t="s">
        <v>120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121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105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93</v>
      </c>
      <c r="F118" s="156" t="s">
        <v>801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SUM(P119:P125)</f>
        <v>0</v>
      </c>
      <c r="Q118" s="160"/>
      <c r="R118" s="161">
        <f>SUM(R119:R125)</f>
        <v>0</v>
      </c>
      <c r="S118" s="160"/>
      <c r="T118" s="162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132</v>
      </c>
      <c r="AT118" s="163" t="s">
        <v>76</v>
      </c>
      <c r="AU118" s="163" t="s">
        <v>77</v>
      </c>
      <c r="AY118" s="155" t="s">
        <v>124</v>
      </c>
      <c r="BK118" s="164">
        <f>SUM(BK119:BK125)</f>
        <v>0</v>
      </c>
    </row>
    <row r="119" s="2" customFormat="1" ht="134.25" customHeight="1">
      <c r="A119" s="34"/>
      <c r="B119" s="167"/>
      <c r="C119" s="168" t="s">
        <v>85</v>
      </c>
      <c r="D119" s="168" t="s">
        <v>127</v>
      </c>
      <c r="E119" s="169" t="s">
        <v>880</v>
      </c>
      <c r="F119" s="170" t="s">
        <v>881</v>
      </c>
      <c r="G119" s="171" t="s">
        <v>130</v>
      </c>
      <c r="H119" s="172">
        <v>5</v>
      </c>
      <c r="I119" s="173"/>
      <c r="J119" s="174">
        <f>ROUND(I119*H119,2)</f>
        <v>0</v>
      </c>
      <c r="K119" s="170" t="s">
        <v>131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805</v>
      </c>
      <c r="AT119" s="179" t="s">
        <v>127</v>
      </c>
      <c r="AU119" s="179" t="s">
        <v>85</v>
      </c>
      <c r="AY119" s="15" t="s">
        <v>124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805</v>
      </c>
      <c r="BM119" s="179" t="s">
        <v>882</v>
      </c>
    </row>
    <row r="120" s="2" customFormat="1" ht="134.25" customHeight="1">
      <c r="A120" s="34"/>
      <c r="B120" s="167"/>
      <c r="C120" s="168" t="s">
        <v>87</v>
      </c>
      <c r="D120" s="168" t="s">
        <v>127</v>
      </c>
      <c r="E120" s="169" t="s">
        <v>883</v>
      </c>
      <c r="F120" s="170" t="s">
        <v>884</v>
      </c>
      <c r="G120" s="171" t="s">
        <v>130</v>
      </c>
      <c r="H120" s="172">
        <v>5</v>
      </c>
      <c r="I120" s="173"/>
      <c r="J120" s="174">
        <f>ROUND(I120*H120,2)</f>
        <v>0</v>
      </c>
      <c r="K120" s="170" t="s">
        <v>131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805</v>
      </c>
      <c r="AT120" s="179" t="s">
        <v>127</v>
      </c>
      <c r="AU120" s="179" t="s">
        <v>85</v>
      </c>
      <c r="AY120" s="15" t="s">
        <v>124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805</v>
      </c>
      <c r="BM120" s="179" t="s">
        <v>885</v>
      </c>
    </row>
    <row r="121" s="2" customFormat="1" ht="134.25" customHeight="1">
      <c r="A121" s="34"/>
      <c r="B121" s="167"/>
      <c r="C121" s="168" t="s">
        <v>137</v>
      </c>
      <c r="D121" s="168" t="s">
        <v>127</v>
      </c>
      <c r="E121" s="169" t="s">
        <v>886</v>
      </c>
      <c r="F121" s="170" t="s">
        <v>887</v>
      </c>
      <c r="G121" s="171" t="s">
        <v>130</v>
      </c>
      <c r="H121" s="172">
        <v>50</v>
      </c>
      <c r="I121" s="173"/>
      <c r="J121" s="174">
        <f>ROUND(I121*H121,2)</f>
        <v>0</v>
      </c>
      <c r="K121" s="170" t="s">
        <v>131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805</v>
      </c>
      <c r="AT121" s="179" t="s">
        <v>127</v>
      </c>
      <c r="AU121" s="179" t="s">
        <v>85</v>
      </c>
      <c r="AY121" s="15" t="s">
        <v>124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805</v>
      </c>
      <c r="BM121" s="179" t="s">
        <v>888</v>
      </c>
    </row>
    <row r="122" s="2" customFormat="1" ht="90" customHeight="1">
      <c r="A122" s="34"/>
      <c r="B122" s="167"/>
      <c r="C122" s="168" t="s">
        <v>132</v>
      </c>
      <c r="D122" s="168" t="s">
        <v>127</v>
      </c>
      <c r="E122" s="169" t="s">
        <v>889</v>
      </c>
      <c r="F122" s="170" t="s">
        <v>890</v>
      </c>
      <c r="G122" s="171" t="s">
        <v>130</v>
      </c>
      <c r="H122" s="172">
        <v>5</v>
      </c>
      <c r="I122" s="173"/>
      <c r="J122" s="174">
        <f>ROUND(I122*H122,2)</f>
        <v>0</v>
      </c>
      <c r="K122" s="170" t="s">
        <v>131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805</v>
      </c>
      <c r="AT122" s="179" t="s">
        <v>127</v>
      </c>
      <c r="AU122" s="179" t="s">
        <v>85</v>
      </c>
      <c r="AY122" s="15" t="s">
        <v>124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805</v>
      </c>
      <c r="BM122" s="179" t="s">
        <v>891</v>
      </c>
    </row>
    <row r="123" s="2" customFormat="1" ht="90" customHeight="1">
      <c r="A123" s="34"/>
      <c r="B123" s="167"/>
      <c r="C123" s="168" t="s">
        <v>125</v>
      </c>
      <c r="D123" s="168" t="s">
        <v>127</v>
      </c>
      <c r="E123" s="169" t="s">
        <v>892</v>
      </c>
      <c r="F123" s="170" t="s">
        <v>893</v>
      </c>
      <c r="G123" s="171" t="s">
        <v>130</v>
      </c>
      <c r="H123" s="172">
        <v>5</v>
      </c>
      <c r="I123" s="173"/>
      <c r="J123" s="174">
        <f>ROUND(I123*H123,2)</f>
        <v>0</v>
      </c>
      <c r="K123" s="170" t="s">
        <v>131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805</v>
      </c>
      <c r="AT123" s="179" t="s">
        <v>127</v>
      </c>
      <c r="AU123" s="179" t="s">
        <v>85</v>
      </c>
      <c r="AY123" s="15" t="s">
        <v>124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805</v>
      </c>
      <c r="BM123" s="179" t="s">
        <v>894</v>
      </c>
    </row>
    <row r="124" s="2" customFormat="1" ht="90" customHeight="1">
      <c r="A124" s="34"/>
      <c r="B124" s="167"/>
      <c r="C124" s="168" t="s">
        <v>147</v>
      </c>
      <c r="D124" s="168" t="s">
        <v>127</v>
      </c>
      <c r="E124" s="169" t="s">
        <v>895</v>
      </c>
      <c r="F124" s="170" t="s">
        <v>896</v>
      </c>
      <c r="G124" s="171" t="s">
        <v>130</v>
      </c>
      <c r="H124" s="172">
        <v>2</v>
      </c>
      <c r="I124" s="173"/>
      <c r="J124" s="174">
        <f>ROUND(I124*H124,2)</f>
        <v>0</v>
      </c>
      <c r="K124" s="170" t="s">
        <v>131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805</v>
      </c>
      <c r="AT124" s="179" t="s">
        <v>127</v>
      </c>
      <c r="AU124" s="179" t="s">
        <v>85</v>
      </c>
      <c r="AY124" s="15" t="s">
        <v>124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805</v>
      </c>
      <c r="BM124" s="179" t="s">
        <v>897</v>
      </c>
    </row>
    <row r="125" s="2" customFormat="1" ht="90" customHeight="1">
      <c r="A125" s="34"/>
      <c r="B125" s="167"/>
      <c r="C125" s="168" t="s">
        <v>151</v>
      </c>
      <c r="D125" s="168" t="s">
        <v>127</v>
      </c>
      <c r="E125" s="169" t="s">
        <v>898</v>
      </c>
      <c r="F125" s="170" t="s">
        <v>899</v>
      </c>
      <c r="G125" s="171" t="s">
        <v>130</v>
      </c>
      <c r="H125" s="172">
        <v>50</v>
      </c>
      <c r="I125" s="173"/>
      <c r="J125" s="174">
        <f>ROUND(I125*H125,2)</f>
        <v>0</v>
      </c>
      <c r="K125" s="170" t="s">
        <v>131</v>
      </c>
      <c r="L125" s="35"/>
      <c r="M125" s="181" t="s">
        <v>1</v>
      </c>
      <c r="N125" s="182" t="s">
        <v>42</v>
      </c>
      <c r="O125" s="183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805</v>
      </c>
      <c r="AT125" s="179" t="s">
        <v>127</v>
      </c>
      <c r="AU125" s="179" t="s">
        <v>85</v>
      </c>
      <c r="AY125" s="15" t="s">
        <v>124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805</v>
      </c>
      <c r="BM125" s="179" t="s">
        <v>900</v>
      </c>
    </row>
    <row r="126" s="2" customFormat="1" ht="6.96" customHeight="1">
      <c r="A126" s="34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Svařování, navařování, broušení a opravy ČZ v obvodu OŘ Brno - 2022-2023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901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12. 11. 2021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ROUND((SUM(BE117:BE123)),  2)</f>
        <v>0</v>
      </c>
      <c r="G33" s="34"/>
      <c r="H33" s="34"/>
      <c r="I33" s="124">
        <v>0.20999999999999999</v>
      </c>
      <c r="J33" s="123">
        <f>ROUND(((SUM(BE117:BE123))*I33),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ROUND((SUM(BF117:BF123)),  2)</f>
        <v>0</v>
      </c>
      <c r="G34" s="34"/>
      <c r="H34" s="34"/>
      <c r="I34" s="124">
        <v>0.14999999999999999</v>
      </c>
      <c r="J34" s="123">
        <f>ROUND(((SUM(BF117:BF123))*I34),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ROUND((SUM(BG117:BG123)),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ROUND((SUM(BH117:BH123)),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Svařování, navařování, broušení a opravy ČZ v obvodu OŘ Brno - 2022-2023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02.2 - VON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OŘ Brno</v>
      </c>
      <c r="G89" s="34"/>
      <c r="H89" s="34"/>
      <c r="I89" s="28" t="s">
        <v>22</v>
      </c>
      <c r="J89" s="65" t="str">
        <f>IF(J12="","",J12)</f>
        <v>12. 11. 2021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102</v>
      </c>
      <c r="D94" s="125"/>
      <c r="E94" s="125"/>
      <c r="F94" s="125"/>
      <c r="G94" s="125"/>
      <c r="H94" s="125"/>
      <c r="I94" s="125"/>
      <c r="J94" s="134" t="s">
        <v>103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104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105</v>
      </c>
    </row>
    <row r="97" s="9" customFormat="1" ht="24.96" customHeight="1">
      <c r="A97" s="9"/>
      <c r="B97" s="136"/>
      <c r="C97" s="9"/>
      <c r="D97" s="137" t="s">
        <v>902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109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Svařování, navařování, broušení a opravy ČZ v obvodu OŘ Brno - 2022-2023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02.2 - VON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Obvod OŘ Brno</v>
      </c>
      <c r="G111" s="34"/>
      <c r="H111" s="34"/>
      <c r="I111" s="28" t="s">
        <v>22</v>
      </c>
      <c r="J111" s="65" t="str">
        <f>IF(J12="","",J12)</f>
        <v>12. 11. 2021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110</v>
      </c>
      <c r="D116" s="147" t="s">
        <v>62</v>
      </c>
      <c r="E116" s="147" t="s">
        <v>58</v>
      </c>
      <c r="F116" s="147" t="s">
        <v>59</v>
      </c>
      <c r="G116" s="147" t="s">
        <v>111</v>
      </c>
      <c r="H116" s="147" t="s">
        <v>112</v>
      </c>
      <c r="I116" s="147" t="s">
        <v>113</v>
      </c>
      <c r="J116" s="147" t="s">
        <v>103</v>
      </c>
      <c r="K116" s="148" t="s">
        <v>114</v>
      </c>
      <c r="L116" s="149"/>
      <c r="M116" s="82" t="s">
        <v>1</v>
      </c>
      <c r="N116" s="83" t="s">
        <v>41</v>
      </c>
      <c r="O116" s="83" t="s">
        <v>115</v>
      </c>
      <c r="P116" s="83" t="s">
        <v>116</v>
      </c>
      <c r="Q116" s="83" t="s">
        <v>117</v>
      </c>
      <c r="R116" s="83" t="s">
        <v>118</v>
      </c>
      <c r="S116" s="83" t="s">
        <v>119</v>
      </c>
      <c r="T116" s="84" t="s">
        <v>120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121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105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903</v>
      </c>
      <c r="F118" s="156" t="s">
        <v>904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SUM(P119:P123)</f>
        <v>0</v>
      </c>
      <c r="Q118" s="160"/>
      <c r="R118" s="161">
        <f>SUM(R119:R123)</f>
        <v>0</v>
      </c>
      <c r="S118" s="160"/>
      <c r="T118" s="162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125</v>
      </c>
      <c r="AT118" s="163" t="s">
        <v>76</v>
      </c>
      <c r="AU118" s="163" t="s">
        <v>77</v>
      </c>
      <c r="AY118" s="155" t="s">
        <v>124</v>
      </c>
      <c r="BK118" s="164">
        <f>SUM(BK119:BK123)</f>
        <v>0</v>
      </c>
    </row>
    <row r="119" s="2" customFormat="1" ht="62.7" customHeight="1">
      <c r="A119" s="34"/>
      <c r="B119" s="167"/>
      <c r="C119" s="168" t="s">
        <v>85</v>
      </c>
      <c r="D119" s="168" t="s">
        <v>127</v>
      </c>
      <c r="E119" s="169" t="s">
        <v>905</v>
      </c>
      <c r="F119" s="170" t="s">
        <v>906</v>
      </c>
      <c r="G119" s="171" t="s">
        <v>130</v>
      </c>
      <c r="H119" s="172">
        <v>200</v>
      </c>
      <c r="I119" s="173"/>
      <c r="J119" s="174">
        <f>ROUND(I119*H119,2)</f>
        <v>0</v>
      </c>
      <c r="K119" s="170" t="s">
        <v>131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132</v>
      </c>
      <c r="AT119" s="179" t="s">
        <v>127</v>
      </c>
      <c r="AU119" s="179" t="s">
        <v>85</v>
      </c>
      <c r="AY119" s="15" t="s">
        <v>124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132</v>
      </c>
      <c r="BM119" s="179" t="s">
        <v>907</v>
      </c>
    </row>
    <row r="120" s="2" customFormat="1" ht="16.5" customHeight="1">
      <c r="A120" s="34"/>
      <c r="B120" s="167"/>
      <c r="C120" s="168" t="s">
        <v>87</v>
      </c>
      <c r="D120" s="168" t="s">
        <v>127</v>
      </c>
      <c r="E120" s="169" t="s">
        <v>908</v>
      </c>
      <c r="F120" s="170" t="s">
        <v>909</v>
      </c>
      <c r="G120" s="171" t="s">
        <v>910</v>
      </c>
      <c r="H120" s="198"/>
      <c r="I120" s="173"/>
      <c r="J120" s="174">
        <f>ROUND(I120*H120,2)</f>
        <v>0</v>
      </c>
      <c r="K120" s="170" t="s">
        <v>131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132</v>
      </c>
      <c r="AT120" s="179" t="s">
        <v>127</v>
      </c>
      <c r="AU120" s="179" t="s">
        <v>85</v>
      </c>
      <c r="AY120" s="15" t="s">
        <v>124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132</v>
      </c>
      <c r="BM120" s="179" t="s">
        <v>911</v>
      </c>
    </row>
    <row r="121" s="2" customFormat="1" ht="90" customHeight="1">
      <c r="A121" s="34"/>
      <c r="B121" s="167"/>
      <c r="C121" s="168" t="s">
        <v>137</v>
      </c>
      <c r="D121" s="168" t="s">
        <v>127</v>
      </c>
      <c r="E121" s="169" t="s">
        <v>912</v>
      </c>
      <c r="F121" s="170" t="s">
        <v>913</v>
      </c>
      <c r="G121" s="171" t="s">
        <v>346</v>
      </c>
      <c r="H121" s="172">
        <v>2000</v>
      </c>
      <c r="I121" s="173"/>
      <c r="J121" s="174">
        <f>ROUND(I121*H121,2)</f>
        <v>0</v>
      </c>
      <c r="K121" s="170" t="s">
        <v>131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132</v>
      </c>
      <c r="AT121" s="179" t="s">
        <v>127</v>
      </c>
      <c r="AU121" s="179" t="s">
        <v>85</v>
      </c>
      <c r="AY121" s="15" t="s">
        <v>124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132</v>
      </c>
      <c r="BM121" s="179" t="s">
        <v>914</v>
      </c>
    </row>
    <row r="122" s="2" customFormat="1" ht="37.8" customHeight="1">
      <c r="A122" s="34"/>
      <c r="B122" s="167"/>
      <c r="C122" s="168" t="s">
        <v>132</v>
      </c>
      <c r="D122" s="168" t="s">
        <v>127</v>
      </c>
      <c r="E122" s="169" t="s">
        <v>915</v>
      </c>
      <c r="F122" s="170" t="s">
        <v>916</v>
      </c>
      <c r="G122" s="171" t="s">
        <v>917</v>
      </c>
      <c r="H122" s="172">
        <v>400</v>
      </c>
      <c r="I122" s="173"/>
      <c r="J122" s="174">
        <f>ROUND(I122*H122,2)</f>
        <v>0</v>
      </c>
      <c r="K122" s="170" t="s">
        <v>131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132</v>
      </c>
      <c r="AT122" s="179" t="s">
        <v>127</v>
      </c>
      <c r="AU122" s="179" t="s">
        <v>85</v>
      </c>
      <c r="AY122" s="15" t="s">
        <v>124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132</v>
      </c>
      <c r="BM122" s="179" t="s">
        <v>918</v>
      </c>
    </row>
    <row r="123" s="2" customFormat="1" ht="24.15" customHeight="1">
      <c r="A123" s="34"/>
      <c r="B123" s="167"/>
      <c r="C123" s="168" t="s">
        <v>125</v>
      </c>
      <c r="D123" s="168" t="s">
        <v>127</v>
      </c>
      <c r="E123" s="169" t="s">
        <v>919</v>
      </c>
      <c r="F123" s="170" t="s">
        <v>920</v>
      </c>
      <c r="G123" s="171" t="s">
        <v>917</v>
      </c>
      <c r="H123" s="172">
        <v>500</v>
      </c>
      <c r="I123" s="173"/>
      <c r="J123" s="174">
        <f>ROUND(I123*H123,2)</f>
        <v>0</v>
      </c>
      <c r="K123" s="170" t="s">
        <v>131</v>
      </c>
      <c r="L123" s="35"/>
      <c r="M123" s="181" t="s">
        <v>1</v>
      </c>
      <c r="N123" s="182" t="s">
        <v>42</v>
      </c>
      <c r="O123" s="183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132</v>
      </c>
      <c r="AT123" s="179" t="s">
        <v>127</v>
      </c>
      <c r="AU123" s="179" t="s">
        <v>85</v>
      </c>
      <c r="AY123" s="15" t="s">
        <v>124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132</v>
      </c>
      <c r="BM123" s="179" t="s">
        <v>921</v>
      </c>
    </row>
    <row r="124" s="2" customFormat="1" ht="6.96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35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2021-11-15T08:39:37Z</dcterms:created>
  <dcterms:modified xsi:type="dcterms:W3CDTF">2021-11-15T08:39:39Z</dcterms:modified>
</cp:coreProperties>
</file>